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EW -2016\2019\Otchet po programi_2019\30 06 2019\MF\"/>
    </mc:Choice>
  </mc:AlternateContent>
  <bookViews>
    <workbookView xWindow="0" yWindow="0" windowWidth="21600" windowHeight="9645"/>
  </bookViews>
  <sheets>
    <sheet name="пол+прог" sheetId="2" r:id="rId1"/>
    <sheet name="Прог" sheetId="1" r:id="rId2"/>
  </sheets>
  <calcPr calcId="162913"/>
</workbook>
</file>

<file path=xl/calcChain.xml><?xml version="1.0" encoding="utf-8"?>
<calcChain xmlns="http://schemas.openxmlformats.org/spreadsheetml/2006/main">
  <c r="G16" i="1" l="1"/>
  <c r="H16" i="1"/>
  <c r="I16" i="1"/>
  <c r="E16" i="1"/>
  <c r="F16" i="1"/>
  <c r="D16" i="1"/>
  <c r="H21" i="2" l="1"/>
  <c r="G21" i="2"/>
  <c r="H20" i="2"/>
  <c r="G20" i="2"/>
  <c r="F20" i="2"/>
  <c r="E20" i="2"/>
  <c r="H19" i="2"/>
  <c r="G19" i="2"/>
  <c r="H18" i="2"/>
  <c r="G18" i="2"/>
  <c r="H17" i="2"/>
  <c r="G17" i="2"/>
  <c r="F17" i="2"/>
  <c r="E17" i="2"/>
  <c r="H16" i="2"/>
  <c r="G16" i="2"/>
  <c r="H23" i="2"/>
  <c r="G23" i="2"/>
  <c r="H25" i="2"/>
  <c r="G25" i="2"/>
  <c r="C23" i="2"/>
  <c r="C17" i="2"/>
  <c r="I149" i="1"/>
  <c r="H149" i="1"/>
  <c r="H151" i="1" s="1"/>
  <c r="G149" i="1"/>
  <c r="F149" i="1"/>
  <c r="E149" i="1"/>
  <c r="I143" i="1"/>
  <c r="I151" i="1" s="1"/>
  <c r="H143" i="1"/>
  <c r="G143" i="1"/>
  <c r="G151" i="1" s="1"/>
  <c r="F25" i="2" s="1"/>
  <c r="F143" i="1"/>
  <c r="E143" i="1"/>
  <c r="E151" i="1" s="1"/>
  <c r="D25" i="2" s="1"/>
  <c r="D143" i="1"/>
  <c r="D151" i="1" s="1"/>
  <c r="C25" i="2" s="1"/>
  <c r="I126" i="1"/>
  <c r="I134" i="1" s="1"/>
  <c r="H126" i="1"/>
  <c r="H134" i="1" s="1"/>
  <c r="G126" i="1"/>
  <c r="G134" i="1" s="1"/>
  <c r="F23" i="2" s="1"/>
  <c r="F126" i="1"/>
  <c r="F134" i="1" s="1"/>
  <c r="E23" i="2" s="1"/>
  <c r="E126" i="1"/>
  <c r="E134" i="1" s="1"/>
  <c r="D23" i="2" s="1"/>
  <c r="D126" i="1"/>
  <c r="D134" i="1" s="1"/>
  <c r="I109" i="1"/>
  <c r="I117" i="1" s="1"/>
  <c r="H109" i="1"/>
  <c r="H117" i="1" s="1"/>
  <c r="G109" i="1"/>
  <c r="G117" i="1" s="1"/>
  <c r="F21" i="2" s="1"/>
  <c r="F109" i="1"/>
  <c r="F117" i="1" s="1"/>
  <c r="E21" i="2" s="1"/>
  <c r="E109" i="1"/>
  <c r="E117" i="1" s="1"/>
  <c r="D21" i="2" s="1"/>
  <c r="D109" i="1"/>
  <c r="D117" i="1" s="1"/>
  <c r="C21" i="2" s="1"/>
  <c r="I91" i="1"/>
  <c r="I99" i="1" s="1"/>
  <c r="H91" i="1"/>
  <c r="H99" i="1" s="1"/>
  <c r="G91" i="1"/>
  <c r="G99" i="1" s="1"/>
  <c r="F91" i="1"/>
  <c r="F99" i="1" s="1"/>
  <c r="E91" i="1"/>
  <c r="E99" i="1" s="1"/>
  <c r="D20" i="2" s="1"/>
  <c r="D91" i="1"/>
  <c r="D99" i="1" s="1"/>
  <c r="C20" i="2" s="1"/>
  <c r="I81" i="1"/>
  <c r="H81" i="1"/>
  <c r="G81" i="1"/>
  <c r="F81" i="1"/>
  <c r="E81" i="1"/>
  <c r="D81" i="1"/>
  <c r="I75" i="1"/>
  <c r="I83" i="1" s="1"/>
  <c r="H75" i="1"/>
  <c r="H83" i="1" s="1"/>
  <c r="G75" i="1"/>
  <c r="G83" i="1" s="1"/>
  <c r="F19" i="2" s="1"/>
  <c r="F75" i="1"/>
  <c r="F83" i="1" s="1"/>
  <c r="E19" i="2" s="1"/>
  <c r="E75" i="1"/>
  <c r="E83" i="1" s="1"/>
  <c r="D19" i="2" s="1"/>
  <c r="D75" i="1"/>
  <c r="D83" i="1" s="1"/>
  <c r="C19" i="2" s="1"/>
  <c r="I64" i="1"/>
  <c r="H64" i="1"/>
  <c r="G64" i="1"/>
  <c r="F64" i="1"/>
  <c r="E64" i="1"/>
  <c r="D64" i="1"/>
  <c r="I58" i="1"/>
  <c r="I66" i="1" s="1"/>
  <c r="H58" i="1"/>
  <c r="H66" i="1" s="1"/>
  <c r="G58" i="1"/>
  <c r="G66" i="1" s="1"/>
  <c r="F18" i="2" s="1"/>
  <c r="F58" i="1"/>
  <c r="F66" i="1" s="1"/>
  <c r="E18" i="2" s="1"/>
  <c r="E58" i="1"/>
  <c r="E66" i="1" s="1"/>
  <c r="D18" i="2" s="1"/>
  <c r="D58" i="1"/>
  <c r="D66" i="1" s="1"/>
  <c r="C18" i="2" s="1"/>
  <c r="I42" i="1"/>
  <c r="I50" i="1" s="1"/>
  <c r="H42" i="1"/>
  <c r="H50" i="1" s="1"/>
  <c r="G42" i="1"/>
  <c r="G50" i="1" s="1"/>
  <c r="F42" i="1"/>
  <c r="F50" i="1" s="1"/>
  <c r="E42" i="1"/>
  <c r="E50" i="1" s="1"/>
  <c r="D17" i="2" s="1"/>
  <c r="D42" i="1"/>
  <c r="D50" i="1" s="1"/>
  <c r="I26" i="1"/>
  <c r="I34" i="1" s="1"/>
  <c r="H26" i="1"/>
  <c r="H34" i="1" s="1"/>
  <c r="G26" i="1"/>
  <c r="G34" i="1" s="1"/>
  <c r="F16" i="2" s="1"/>
  <c r="F26" i="1"/>
  <c r="F34" i="1" s="1"/>
  <c r="E16" i="2" s="1"/>
  <c r="E26" i="1"/>
  <c r="E34" i="1" s="1"/>
  <c r="D16" i="2" s="1"/>
  <c r="D26" i="1"/>
  <c r="D34" i="1" s="1"/>
  <c r="C16" i="2" s="1"/>
  <c r="I10" i="1"/>
  <c r="I18" i="1" s="1"/>
  <c r="H15" i="2" s="1"/>
  <c r="H10" i="1"/>
  <c r="H18" i="1" s="1"/>
  <c r="G15" i="2" s="1"/>
  <c r="G10" i="1"/>
  <c r="G18" i="1" s="1"/>
  <c r="F15" i="2" s="1"/>
  <c r="F10" i="1"/>
  <c r="F18" i="1" s="1"/>
  <c r="E15" i="2" s="1"/>
  <c r="E10" i="1"/>
  <c r="E18" i="1" s="1"/>
  <c r="D15" i="2" s="1"/>
  <c r="D10" i="1"/>
  <c r="D18" i="1" s="1"/>
  <c r="C15" i="2" s="1"/>
  <c r="F151" i="1" l="1"/>
  <c r="E25" i="2" s="1"/>
  <c r="H22" i="2"/>
  <c r="G22" i="2"/>
  <c r="F22" i="2"/>
  <c r="E22" i="2"/>
  <c r="D22" i="2"/>
  <c r="C22" i="2"/>
  <c r="H14" i="2"/>
  <c r="H26" i="2" s="1"/>
  <c r="G14" i="2"/>
  <c r="G26" i="2" s="1"/>
  <c r="F14" i="2"/>
  <c r="F26" i="2" s="1"/>
  <c r="E14" i="2"/>
  <c r="E26" i="2" s="1"/>
  <c r="D14" i="2"/>
  <c r="D26" i="2" s="1"/>
  <c r="C14" i="2"/>
  <c r="C26" i="2" s="1"/>
</calcChain>
</file>

<file path=xl/sharedStrings.xml><?xml version="1.0" encoding="utf-8"?>
<sst xmlns="http://schemas.openxmlformats.org/spreadsheetml/2006/main" count="280" uniqueCount="65">
  <si>
    <t>Отчет на ведомствените и администрираните разходи по бюджетни програми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</si>
  <si>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</si>
  <si>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</si>
  <si>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</si>
  <si>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</si>
  <si>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</si>
  <si>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</si>
  <si>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</si>
  <si>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</si>
  <si>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</si>
  <si>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</si>
  <si>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</si>
  <si>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</si>
  <si>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Отчет на разходите по области на политики и бюджетни програми</t>
  </si>
  <si>
    <t>Класификационен код*</t>
  </si>
  <si>
    <t xml:space="preserve">Наименование на областта на политика /бюджетната програма </t>
  </si>
  <si>
    <t>Бюджетна програма „Администрация“</t>
  </si>
  <si>
    <t>Общо разходи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</si>
  <si>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</si>
  <si>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</si>
  <si>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Закон 2019</t>
  </si>
  <si>
    <t>Уточнен план 2019 г.</t>
  </si>
  <si>
    <t>31 март 2019 г.</t>
  </si>
  <si>
    <t>30 юни 2019 г.</t>
  </si>
  <si>
    <t>30 септември 2019 г.</t>
  </si>
  <si>
    <t>31 декември 2019 г.</t>
  </si>
  <si>
    <t>1900.01.00</t>
  </si>
  <si>
    <t>Политика в областта на опазването и ползването на компонентите на околната среда</t>
  </si>
  <si>
    <t>1900.01.01</t>
  </si>
  <si>
    <t>Програма 1 "Оценка, управление и опазване на водите на Република България"</t>
  </si>
  <si>
    <t>1900.01.02</t>
  </si>
  <si>
    <t>Програма 2 "Интегрирана система за управление на отпадъците и опазване на почвите"</t>
  </si>
  <si>
    <t>1900.01.03</t>
  </si>
  <si>
    <t>Програма 3 "Намаляване на вредните емисии в атмосферата и подобряване качеството на атмосферния въздух"</t>
  </si>
  <si>
    <t>1900.01.04</t>
  </si>
  <si>
    <t>Програма 4 "Съхраняване, укрепване и възстановяване на екосистеми, местообитания, видове и генетичните им ресурси"</t>
  </si>
  <si>
    <t>1900.01.05</t>
  </si>
  <si>
    <t>Програма 5 "Информаране, участие на обществеността в процеса на вземане на решения и прилагане на механизмите за контрол"</t>
  </si>
  <si>
    <t>1900.01.06</t>
  </si>
  <si>
    <t>Програма 6 "Оценка и управление на въздействието върху околната среда"</t>
  </si>
  <si>
    <t>1900.01.07</t>
  </si>
  <si>
    <t>Програма 7 "Управление на дейностите по изменение на климата"</t>
  </si>
  <si>
    <t>1900.02.00</t>
  </si>
  <si>
    <t>Политика в областта на Националната система за мониторинг на околната среда и информационна обезпеченост</t>
  </si>
  <si>
    <t>1900.02.01</t>
  </si>
  <si>
    <t>Програма 8 "Национална система за мониторинг на околната среда и информационна обезпеченост"</t>
  </si>
  <si>
    <t>1900.03.00</t>
  </si>
  <si>
    <t>1900.01.01 - Бюджетна програма "Оценка, управление и опазване на водите на Република България"</t>
  </si>
  <si>
    <t>II. Администрирани разходни показатели по бюджета</t>
  </si>
  <si>
    <t>1900.01.02 - Бюджетна програма "Интегрирана система за управление на отпадъците и опазване на почвите"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</si>
  <si>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</si>
  <si>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</si>
  <si>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Текущи трансфери, обезщетения и помвощи за домакинства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</si>
  <si>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</si>
  <si>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Субсидии и други текущи трансфери за юридически лица с нестопанска цел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</si>
  <si>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</si>
  <si>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</si>
  <si>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</si>
  <si>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</si>
  <si>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 xml:space="preserve">     Издръжка</t>
  </si>
  <si>
    <t>на Министрество на околната среда и водите към 30.06. 2019 г.</t>
  </si>
  <si>
    <t>към 31.06.2019 г.</t>
  </si>
  <si>
    <t xml:space="preserve"> към 30.06.2019 г.</t>
  </si>
  <si>
    <t>Текущи трансфери за чужбина</t>
  </si>
  <si>
    <t>* Класификационен код съгласно Решение № 733 на Министерския съвет от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</si>
</sst>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3" fontId="2" fillId="0" borderId="6" xfId="0" applyNumberFormat="1" applyFont="1" applyBorder="1" applyAlignment="1">
      <alignment horizontal="right" vertical="center" wrapText="1"/>
    </xf>
    <xf numFmtId="49" fontId="1" fillId="0" borderId="10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top" wrapText="1"/>
    </xf>
    <xf numFmtId="3" fontId="1" fillId="0" borderId="6" xfId="0" applyNumberFormat="1" applyFont="1" applyBorder="1" applyAlignment="1">
      <alignment horizontal="righ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3" fontId="2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vertical="center" wrapText="1"/>
    </xf>
    <xf numFmtId="3" fontId="1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left" vertical="center" wrapText="1" indent="1"/>
    </xf>
    <xf numFmtId="3" fontId="9" fillId="3" borderId="6" xfId="0" applyNumberFormat="1" applyFont="1" applyFill="1" applyBorder="1" applyAlignment="1">
      <alignment horizontal="right" vertical="center" wrapText="1"/>
    </xf>
    <xf numFmtId="0" fontId="10" fillId="3" borderId="11" xfId="0" applyFont="1" applyFill="1" applyBorder="1" applyAlignment="1">
      <alignment horizontal="justify" vertical="top" wrapText="1"/>
    </xf>
    <xf numFmtId="3" fontId="1" fillId="3" borderId="6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3" fontId="1" fillId="3" borderId="0" xfId="0" applyNumberFormat="1" applyFont="1" applyFill="1" applyBorder="1" applyAlignment="1">
      <alignment horizontal="right" vertical="center" wrapText="1"/>
    </xf>
    <xf numFmtId="3" fontId="1" fillId="3" borderId="0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3" fontId="5" fillId="3" borderId="6" xfId="0" applyNumberFormat="1" applyFont="1" applyFill="1" applyBorder="1" applyAlignment="1">
      <alignment horizontal="right" vertical="center" wrapText="1"/>
    </xf>
    <xf numFmtId="0" fontId="7" fillId="3" borderId="11" xfId="0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vertical="center" wrapText="1"/>
    </xf>
    <xf numFmtId="0" fontId="12" fillId="3" borderId="0" xfId="0" applyFont="1" applyFill="1" applyAlignment="1">
      <alignment vertical="center"/>
    </xf>
    <xf numFmtId="0" fontId="11" fillId="3" borderId="0" xfId="0" applyFont="1" applyFill="1"/>
    <xf numFmtId="0" fontId="0" fillId="3" borderId="0" xfId="0" applyFill="1"/>
    <xf numFmtId="0" fontId="2" fillId="0" borderId="6" xfId="0" quotePrefix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12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8"/>
  <sheetViews>
    <sheetView tabSelected="1" zoomScale="115" zoomScaleNormal="115" workbookViewId="0">
      <selection activeCell="F41" sqref="F41"/>
    </sheetView>
  </sheetViews>
  <sheetFormatPr defaultRowHeight="12.75" x14ac:dyDescent="0.2"/>
  <cols>
    <col min="1" max="1" width="15" customWidth="1"/>
    <col min="2" max="2" width="40" customWidth="1"/>
    <col min="3" max="3" width="11.1640625" customWidth="1"/>
    <col min="4" max="4" width="13.1640625" customWidth="1"/>
    <col min="5" max="6" width="12.83203125" customWidth="1"/>
    <col min="7" max="7" width="15.6640625" customWidth="1"/>
    <col min="8" max="8" width="14.33203125" customWidth="1"/>
  </cols>
  <sheetData>
    <row r="3" spans="1:8" ht="42" customHeight="1" x14ac:dyDescent="0.2">
      <c r="A3" s="55" t="s">
        <v>12</v>
      </c>
      <c r="B3" s="55"/>
      <c r="C3" s="55"/>
      <c r="D3" s="55"/>
      <c r="E3" s="55"/>
      <c r="F3" s="55"/>
      <c r="G3" s="55"/>
      <c r="H3" s="55"/>
    </row>
    <row r="4" spans="1:8" ht="15.75" x14ac:dyDescent="0.2">
      <c r="A4" s="56" t="s">
        <v>60</v>
      </c>
      <c r="B4" s="56"/>
      <c r="C4" s="56"/>
      <c r="D4" s="56"/>
      <c r="E4" s="56"/>
      <c r="F4" s="56"/>
      <c r="G4" s="56"/>
      <c r="H4" s="56"/>
    </row>
    <row r="5" spans="1:8" x14ac:dyDescent="0.2">
      <c r="A5" s="57" t="s">
        <v>18</v>
      </c>
      <c r="B5" s="58"/>
      <c r="C5" s="58"/>
      <c r="D5" s="58"/>
      <c r="E5" s="58"/>
      <c r="F5" s="58"/>
      <c r="G5" s="58"/>
      <c r="H5" s="58"/>
    </row>
    <row r="6" spans="1:8" ht="15.75" x14ac:dyDescent="0.2">
      <c r="A6" s="3"/>
    </row>
    <row r="7" spans="1:8" ht="15.75" x14ac:dyDescent="0.2">
      <c r="A7" s="56" t="s">
        <v>13</v>
      </c>
      <c r="B7" s="56"/>
      <c r="C7" s="56"/>
      <c r="D7" s="56"/>
      <c r="E7" s="56"/>
      <c r="F7" s="56"/>
      <c r="G7" s="56"/>
      <c r="H7" s="56"/>
    </row>
    <row r="8" spans="1:8" ht="15.75" x14ac:dyDescent="0.2">
      <c r="A8" s="56" t="s">
        <v>61</v>
      </c>
      <c r="B8" s="56"/>
      <c r="C8" s="56"/>
      <c r="D8" s="56"/>
      <c r="E8" s="56"/>
      <c r="F8" s="56"/>
      <c r="G8" s="56"/>
      <c r="H8" s="56"/>
    </row>
    <row r="9" spans="1:8" x14ac:dyDescent="0.2">
      <c r="A9" s="58" t="s">
        <v>19</v>
      </c>
      <c r="B9" s="58"/>
      <c r="C9" s="58"/>
      <c r="D9" s="58"/>
      <c r="E9" s="58"/>
      <c r="F9" s="58"/>
      <c r="G9" s="58"/>
      <c r="H9" s="58"/>
    </row>
    <row r="10" spans="1:8" ht="13.5" thickBot="1" x14ac:dyDescent="0.25">
      <c r="A10" s="4" t="s">
        <v>2</v>
      </c>
      <c r="H10" s="11" t="s">
        <v>2</v>
      </c>
    </row>
    <row r="11" spans="1:8" ht="12.75" customHeight="1" x14ac:dyDescent="0.2">
      <c r="A11" s="52" t="s">
        <v>14</v>
      </c>
      <c r="B11" s="52" t="s">
        <v>15</v>
      </c>
      <c r="C11" s="52" t="s">
        <v>20</v>
      </c>
      <c r="D11" s="59" t="s">
        <v>21</v>
      </c>
      <c r="E11" s="5" t="s">
        <v>3</v>
      </c>
      <c r="F11" s="5" t="s">
        <v>3</v>
      </c>
      <c r="G11" s="5" t="s">
        <v>3</v>
      </c>
      <c r="H11" s="5" t="s">
        <v>3</v>
      </c>
    </row>
    <row r="12" spans="1:8" x14ac:dyDescent="0.2">
      <c r="A12" s="53"/>
      <c r="B12" s="53"/>
      <c r="C12" s="53"/>
      <c r="D12" s="60"/>
      <c r="E12" s="1" t="s">
        <v>4</v>
      </c>
      <c r="F12" s="1" t="s">
        <v>4</v>
      </c>
      <c r="G12" s="1" t="s">
        <v>4</v>
      </c>
      <c r="H12" s="1" t="s">
        <v>4</v>
      </c>
    </row>
    <row r="13" spans="1:8" ht="26.25" thickBot="1" x14ac:dyDescent="0.25">
      <c r="A13" s="54"/>
      <c r="B13" s="54"/>
      <c r="C13" s="54"/>
      <c r="D13" s="61"/>
      <c r="E13" s="51" t="s">
        <v>22</v>
      </c>
      <c r="F13" s="2" t="s">
        <v>23</v>
      </c>
      <c r="G13" s="2" t="s">
        <v>24</v>
      </c>
      <c r="H13" s="2" t="s">
        <v>25</v>
      </c>
    </row>
    <row r="14" spans="1:8" ht="39" thickBot="1" x14ac:dyDescent="0.25">
      <c r="A14" s="14" t="s">
        <v>26</v>
      </c>
      <c r="B14" s="15" t="s">
        <v>27</v>
      </c>
      <c r="C14" s="16">
        <f t="shared" ref="C14:H14" si="0">C15+C16+C17+C18+C19+C20+C21</f>
        <v>26036900</v>
      </c>
      <c r="D14" s="16">
        <f t="shared" si="0"/>
        <v>28278102</v>
      </c>
      <c r="E14" s="16">
        <f t="shared" si="0"/>
        <v>5560286</v>
      </c>
      <c r="F14" s="16">
        <f t="shared" si="0"/>
        <v>11458212</v>
      </c>
      <c r="G14" s="16">
        <f t="shared" si="0"/>
        <v>0</v>
      </c>
      <c r="H14" s="16">
        <f t="shared" si="0"/>
        <v>0</v>
      </c>
    </row>
    <row r="15" spans="1:8" ht="39" thickBot="1" x14ac:dyDescent="0.25">
      <c r="A15" s="17" t="s">
        <v>28</v>
      </c>
      <c r="B15" s="18" t="s">
        <v>29</v>
      </c>
      <c r="C15" s="19">
        <f>Прог!D18</f>
        <v>6924700</v>
      </c>
      <c r="D15" s="19">
        <f>Прог!E18</f>
        <v>8303992</v>
      </c>
      <c r="E15" s="19">
        <f>Прог!F18</f>
        <v>1615086</v>
      </c>
      <c r="F15" s="19">
        <f>Прог!G18</f>
        <v>3660454</v>
      </c>
      <c r="G15" s="19">
        <f>Прог!H18</f>
        <v>0</v>
      </c>
      <c r="H15" s="19">
        <f>Прог!I18</f>
        <v>0</v>
      </c>
    </row>
    <row r="16" spans="1:8" ht="39" thickBot="1" x14ac:dyDescent="0.25">
      <c r="A16" s="17" t="s">
        <v>30</v>
      </c>
      <c r="B16" s="18" t="s">
        <v>31</v>
      </c>
      <c r="C16" s="19">
        <f>Прог!D34</f>
        <v>3303700</v>
      </c>
      <c r="D16" s="19">
        <f>Прог!E34</f>
        <v>4102942</v>
      </c>
      <c r="E16" s="19">
        <f>Прог!F34</f>
        <v>757019</v>
      </c>
      <c r="F16" s="19">
        <f>Прог!G34</f>
        <v>1387006</v>
      </c>
      <c r="G16" s="19">
        <f>Прог!H34</f>
        <v>0</v>
      </c>
      <c r="H16" s="19">
        <f>Прог!I34</f>
        <v>0</v>
      </c>
    </row>
    <row r="17" spans="1:8" ht="39" thickBot="1" x14ac:dyDescent="0.25">
      <c r="A17" s="17" t="s">
        <v>32</v>
      </c>
      <c r="B17" s="18" t="s">
        <v>33</v>
      </c>
      <c r="C17" s="19">
        <f>Прог!D50</f>
        <v>2143300</v>
      </c>
      <c r="D17" s="19">
        <f>Прог!E50</f>
        <v>1799532</v>
      </c>
      <c r="E17" s="19">
        <f>Прог!F50</f>
        <v>355902</v>
      </c>
      <c r="F17" s="19">
        <f>Прог!G50</f>
        <v>693910</v>
      </c>
      <c r="G17" s="19">
        <f>Прог!H50</f>
        <v>0</v>
      </c>
      <c r="H17" s="19">
        <f>Прог!I50</f>
        <v>0</v>
      </c>
    </row>
    <row r="18" spans="1:8" ht="51.75" thickBot="1" x14ac:dyDescent="0.25">
      <c r="A18" s="17" t="s">
        <v>34</v>
      </c>
      <c r="B18" s="18" t="s">
        <v>35</v>
      </c>
      <c r="C18" s="19">
        <f>Прог!D66</f>
        <v>8792500</v>
      </c>
      <c r="D18" s="19">
        <f>Прог!E66</f>
        <v>8814502</v>
      </c>
      <c r="E18" s="19">
        <f>Прог!F66</f>
        <v>1619297</v>
      </c>
      <c r="F18" s="19">
        <f>Прог!G66</f>
        <v>3265179</v>
      </c>
      <c r="G18" s="19">
        <f>Прог!H66</f>
        <v>0</v>
      </c>
      <c r="H18" s="19">
        <f>Прог!I66</f>
        <v>0</v>
      </c>
    </row>
    <row r="19" spans="1:8" ht="51.75" thickBot="1" x14ac:dyDescent="0.25">
      <c r="A19" s="17" t="s">
        <v>36</v>
      </c>
      <c r="B19" s="18" t="s">
        <v>37</v>
      </c>
      <c r="C19" s="19">
        <f>Прог!D83</f>
        <v>1217400</v>
      </c>
      <c r="D19" s="19">
        <f>Прог!E83</f>
        <v>1217751</v>
      </c>
      <c r="E19" s="19">
        <f>Прог!F83</f>
        <v>299939</v>
      </c>
      <c r="F19" s="19">
        <f>Прог!G83</f>
        <v>608077</v>
      </c>
      <c r="G19" s="19">
        <f>Прог!H83</f>
        <v>0</v>
      </c>
      <c r="H19" s="19">
        <f>Прог!I83</f>
        <v>0</v>
      </c>
    </row>
    <row r="20" spans="1:8" ht="26.25" thickBot="1" x14ac:dyDescent="0.25">
      <c r="A20" s="17" t="s">
        <v>38</v>
      </c>
      <c r="B20" s="18" t="s">
        <v>39</v>
      </c>
      <c r="C20" s="19">
        <f>Прог!D99</f>
        <v>3137000</v>
      </c>
      <c r="D20" s="19">
        <f>Прог!E99</f>
        <v>3475574</v>
      </c>
      <c r="E20" s="19">
        <f>Прог!F99</f>
        <v>776524</v>
      </c>
      <c r="F20" s="19">
        <f>Прог!G99</f>
        <v>1598513</v>
      </c>
      <c r="G20" s="19">
        <f>Прог!H99</f>
        <v>0</v>
      </c>
      <c r="H20" s="19">
        <f>Прог!I99</f>
        <v>0</v>
      </c>
    </row>
    <row r="21" spans="1:8" ht="26.25" thickBot="1" x14ac:dyDescent="0.25">
      <c r="A21" s="17" t="s">
        <v>40</v>
      </c>
      <c r="B21" s="18" t="s">
        <v>41</v>
      </c>
      <c r="C21" s="19">
        <f>Прог!D117</f>
        <v>518300</v>
      </c>
      <c r="D21" s="19">
        <f>Прог!E117</f>
        <v>563809</v>
      </c>
      <c r="E21" s="19">
        <f>Прог!F117</f>
        <v>136519</v>
      </c>
      <c r="F21" s="19">
        <f>Прог!G117</f>
        <v>245073</v>
      </c>
      <c r="G21" s="19">
        <f>Прог!H117</f>
        <v>0</v>
      </c>
      <c r="H21" s="19">
        <f>Прог!I117</f>
        <v>0</v>
      </c>
    </row>
    <row r="22" spans="1:8" ht="39" thickBot="1" x14ac:dyDescent="0.25">
      <c r="A22" s="14" t="s">
        <v>42</v>
      </c>
      <c r="B22" s="15" t="s">
        <v>43</v>
      </c>
      <c r="C22" s="16">
        <f t="shared" ref="C22:H22" si="1">C23</f>
        <v>10011100</v>
      </c>
      <c r="D22" s="16">
        <f t="shared" si="1"/>
        <v>18235406</v>
      </c>
      <c r="E22" s="16">
        <f t="shared" si="1"/>
        <v>1890461</v>
      </c>
      <c r="F22" s="16">
        <f t="shared" si="1"/>
        <v>4643135</v>
      </c>
      <c r="G22" s="16">
        <f t="shared" si="1"/>
        <v>0</v>
      </c>
      <c r="H22" s="16">
        <f t="shared" si="1"/>
        <v>0</v>
      </c>
    </row>
    <row r="23" spans="1:8" ht="39" thickBot="1" x14ac:dyDescent="0.25">
      <c r="A23" s="17" t="s">
        <v>44</v>
      </c>
      <c r="B23" s="18" t="s">
        <v>45</v>
      </c>
      <c r="C23" s="19">
        <f>Прог!D134</f>
        <v>10011100</v>
      </c>
      <c r="D23" s="19">
        <f>Прог!E134</f>
        <v>18235406</v>
      </c>
      <c r="E23" s="19">
        <f>Прог!F134</f>
        <v>1890461</v>
      </c>
      <c r="F23" s="19">
        <f>Прог!G134</f>
        <v>4643135</v>
      </c>
      <c r="G23" s="19">
        <f>Прог!H134</f>
        <v>0</v>
      </c>
      <c r="H23" s="19">
        <f>Прог!I134</f>
        <v>0</v>
      </c>
    </row>
    <row r="24" spans="1:8" ht="13.5" thickBot="1" x14ac:dyDescent="0.25">
      <c r="A24" s="9"/>
      <c r="B24" s="7"/>
      <c r="C24" s="16"/>
      <c r="D24" s="16"/>
      <c r="E24" s="16"/>
      <c r="F24" s="16"/>
      <c r="G24" s="16"/>
      <c r="H24" s="16"/>
    </row>
    <row r="25" spans="1:8" ht="12.75" customHeight="1" thickBot="1" x14ac:dyDescent="0.25">
      <c r="A25" s="14" t="s">
        <v>46</v>
      </c>
      <c r="B25" s="6" t="s">
        <v>16</v>
      </c>
      <c r="C25" s="19">
        <f>Прог!D151</f>
        <v>16579100</v>
      </c>
      <c r="D25" s="19">
        <f>Прог!E151</f>
        <v>16496498</v>
      </c>
      <c r="E25" s="19">
        <f>Прог!F151</f>
        <v>3565398</v>
      </c>
      <c r="F25" s="19">
        <f>Прог!G151</f>
        <v>6761396</v>
      </c>
      <c r="G25" s="19">
        <f>Прог!H151</f>
        <v>0</v>
      </c>
      <c r="H25" s="19">
        <f>Прог!I151</f>
        <v>0</v>
      </c>
    </row>
    <row r="26" spans="1:8" s="12" customFormat="1" ht="24.75" customHeight="1" thickBot="1" x14ac:dyDescent="0.25">
      <c r="A26" s="8"/>
      <c r="B26" s="6" t="s">
        <v>17</v>
      </c>
      <c r="C26" s="16">
        <f t="shared" ref="C26:H26" si="2">C14+C22+C25</f>
        <v>52627100</v>
      </c>
      <c r="D26" s="16">
        <f t="shared" si="2"/>
        <v>63010006</v>
      </c>
      <c r="E26" s="16">
        <f t="shared" si="2"/>
        <v>11016145</v>
      </c>
      <c r="F26" s="16">
        <f t="shared" si="2"/>
        <v>22862743</v>
      </c>
      <c r="G26" s="16">
        <f t="shared" si="2"/>
        <v>0</v>
      </c>
      <c r="H26" s="16">
        <f t="shared" si="2"/>
        <v>0</v>
      </c>
    </row>
    <row r="27" spans="1:8" ht="24" customHeight="1" x14ac:dyDescent="0.2">
      <c r="A27" s="13"/>
    </row>
    <row r="28" spans="1:8" ht="12.75" customHeight="1" x14ac:dyDescent="0.2">
      <c r="A28" s="62" t="s">
        <v>64</v>
      </c>
      <c r="B28" s="62"/>
      <c r="C28" s="62"/>
      <c r="D28" s="62"/>
      <c r="E28" s="62"/>
      <c r="F28" s="62"/>
      <c r="G28" s="62"/>
      <c r="H28" s="62"/>
    </row>
  </sheetData>
  <mergeCells count="11">
    <mergeCell ref="A28:H2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3"/>
  <sheetViews>
    <sheetView topLeftCell="A139" zoomScale="115" zoomScaleNormal="115" workbookViewId="0">
      <selection activeCell="E148" sqref="E148"/>
    </sheetView>
  </sheetViews>
  <sheetFormatPr defaultRowHeight="12.75" x14ac:dyDescent="0.2"/>
  <cols>
    <col min="1" max="1" width="4.83203125" customWidth="1"/>
    <col min="2" max="2" width="4.5" customWidth="1"/>
    <col min="3" max="3" width="52.33203125" customWidth="1"/>
    <col min="4" max="4" width="13" customWidth="1"/>
    <col min="5" max="5" width="13.1640625" customWidth="1"/>
    <col min="6" max="6" width="12.1640625" customWidth="1"/>
    <col min="7" max="7" width="12.5" customWidth="1"/>
    <col min="8" max="8" width="12" customWidth="1"/>
    <col min="9" max="9" width="12.5" customWidth="1"/>
  </cols>
  <sheetData>
    <row r="2" spans="3:9" ht="15.75" x14ac:dyDescent="0.2">
      <c r="C2" s="56" t="s">
        <v>0</v>
      </c>
      <c r="D2" s="56"/>
      <c r="E2" s="56"/>
      <c r="F2" s="56"/>
      <c r="G2" s="56"/>
      <c r="H2" s="56"/>
      <c r="I2" s="56"/>
    </row>
    <row r="3" spans="3:9" ht="15.75" x14ac:dyDescent="0.2">
      <c r="C3" s="56" t="s">
        <v>62</v>
      </c>
      <c r="D3" s="56"/>
      <c r="E3" s="56"/>
      <c r="F3" s="56"/>
      <c r="G3" s="56"/>
      <c r="H3" s="56"/>
      <c r="I3" s="56"/>
    </row>
    <row r="4" spans="3:9" ht="10.5" customHeight="1" x14ac:dyDescent="0.2">
      <c r="C4" s="69" t="s">
        <v>19</v>
      </c>
      <c r="D4" s="69"/>
      <c r="E4" s="69"/>
      <c r="F4" s="69"/>
      <c r="G4" s="69"/>
      <c r="H4" s="69"/>
      <c r="I4" s="69"/>
    </row>
    <row r="5" spans="3:9" ht="21.75" customHeight="1" thickBot="1" x14ac:dyDescent="0.25">
      <c r="C5" s="13"/>
      <c r="D5" s="13"/>
      <c r="E5" s="13"/>
      <c r="F5" s="13"/>
      <c r="G5" s="13"/>
      <c r="H5" s="13"/>
      <c r="I5" s="13"/>
    </row>
    <row r="6" spans="3:9" ht="16.5" customHeight="1" thickBot="1" x14ac:dyDescent="0.25">
      <c r="C6" s="66" t="s">
        <v>47</v>
      </c>
      <c r="D6" s="67"/>
      <c r="E6" s="67"/>
      <c r="F6" s="67"/>
      <c r="G6" s="67"/>
      <c r="H6" s="67"/>
      <c r="I6" s="68"/>
    </row>
    <row r="7" spans="3:9" x14ac:dyDescent="0.2">
      <c r="C7" s="20" t="s">
        <v>1</v>
      </c>
      <c r="D7" s="52" t="s">
        <v>20</v>
      </c>
      <c r="E7" s="59" t="s">
        <v>21</v>
      </c>
      <c r="F7" s="5" t="s">
        <v>3</v>
      </c>
      <c r="G7" s="5" t="s">
        <v>3</v>
      </c>
      <c r="H7" s="5" t="s">
        <v>3</v>
      </c>
      <c r="I7" s="5" t="s">
        <v>3</v>
      </c>
    </row>
    <row r="8" spans="3:9" x14ac:dyDescent="0.2">
      <c r="C8" s="20" t="s">
        <v>2</v>
      </c>
      <c r="D8" s="53"/>
      <c r="E8" s="60"/>
      <c r="F8" s="1" t="s">
        <v>4</v>
      </c>
      <c r="G8" s="1" t="s">
        <v>4</v>
      </c>
      <c r="H8" s="1" t="s">
        <v>4</v>
      </c>
      <c r="I8" s="1" t="s">
        <v>4</v>
      </c>
    </row>
    <row r="9" spans="3:9" ht="39" thickBot="1" x14ac:dyDescent="0.25">
      <c r="C9" s="21"/>
      <c r="D9" s="54"/>
      <c r="E9" s="61"/>
      <c r="F9" s="10" t="s">
        <v>22</v>
      </c>
      <c r="G9" s="2" t="s">
        <v>23</v>
      </c>
      <c r="H9" s="2" t="s">
        <v>24</v>
      </c>
      <c r="I9" s="2" t="s">
        <v>25</v>
      </c>
    </row>
    <row r="10" spans="3:9" ht="13.5" thickBot="1" x14ac:dyDescent="0.25">
      <c r="C10" s="22" t="s">
        <v>5</v>
      </c>
      <c r="D10" s="23">
        <f>D12+D13+D14</f>
        <v>6924700</v>
      </c>
      <c r="E10" s="23">
        <f t="shared" ref="E10:I10" si="0">E12+E13+E14</f>
        <v>8288992</v>
      </c>
      <c r="F10" s="23">
        <f t="shared" si="0"/>
        <v>1615086</v>
      </c>
      <c r="G10" s="23">
        <f t="shared" si="0"/>
        <v>3645456</v>
      </c>
      <c r="H10" s="23">
        <f t="shared" si="0"/>
        <v>0</v>
      </c>
      <c r="I10" s="23">
        <f t="shared" si="0"/>
        <v>0</v>
      </c>
    </row>
    <row r="11" spans="3:9" ht="13.5" thickBot="1" x14ac:dyDescent="0.25">
      <c r="C11" s="24" t="s">
        <v>6</v>
      </c>
      <c r="D11" s="25"/>
      <c r="E11" s="25"/>
      <c r="F11" s="25"/>
      <c r="G11" s="25"/>
      <c r="H11" s="25"/>
      <c r="I11" s="25"/>
    </row>
    <row r="12" spans="3:9" ht="13.5" thickBot="1" x14ac:dyDescent="0.25">
      <c r="C12" s="26" t="s">
        <v>7</v>
      </c>
      <c r="D12" s="27">
        <v>4474200</v>
      </c>
      <c r="E12" s="27">
        <v>4511758</v>
      </c>
      <c r="F12" s="27">
        <v>1108487</v>
      </c>
      <c r="G12" s="27">
        <v>2156446</v>
      </c>
      <c r="H12" s="27"/>
      <c r="I12" s="27"/>
    </row>
    <row r="13" spans="3:9" ht="13.5" thickBot="1" x14ac:dyDescent="0.25">
      <c r="C13" s="26" t="s">
        <v>8</v>
      </c>
      <c r="D13" s="27">
        <v>2420500</v>
      </c>
      <c r="E13" s="27">
        <v>3479260</v>
      </c>
      <c r="F13" s="27">
        <v>495613</v>
      </c>
      <c r="G13" s="27">
        <v>1456127</v>
      </c>
      <c r="H13" s="27"/>
      <c r="I13" s="27"/>
    </row>
    <row r="14" spans="3:9" ht="13.5" thickBot="1" x14ac:dyDescent="0.25">
      <c r="C14" s="26" t="s">
        <v>9</v>
      </c>
      <c r="D14" s="27">
        <v>30000</v>
      </c>
      <c r="E14" s="27">
        <v>297974</v>
      </c>
      <c r="F14" s="27">
        <v>10986</v>
      </c>
      <c r="G14" s="27">
        <v>32883</v>
      </c>
      <c r="H14" s="27"/>
      <c r="I14" s="27"/>
    </row>
    <row r="15" spans="3:9" ht="14.25" thickBot="1" x14ac:dyDescent="0.25">
      <c r="C15" s="28"/>
      <c r="D15" s="25"/>
      <c r="E15" s="25"/>
      <c r="F15" s="25"/>
      <c r="G15" s="25"/>
      <c r="H15" s="25"/>
      <c r="I15" s="25"/>
    </row>
    <row r="16" spans="3:9" ht="24.75" customHeight="1" thickBot="1" x14ac:dyDescent="0.25">
      <c r="C16" s="22" t="s">
        <v>48</v>
      </c>
      <c r="D16" s="23">
        <f>D17</f>
        <v>0</v>
      </c>
      <c r="E16" s="23">
        <f t="shared" ref="E16:F16" si="1">E17</f>
        <v>15000</v>
      </c>
      <c r="F16" s="23">
        <f t="shared" si="1"/>
        <v>0</v>
      </c>
      <c r="G16" s="23">
        <f t="shared" ref="G16" si="2">G17</f>
        <v>14998</v>
      </c>
      <c r="H16" s="23">
        <f t="shared" ref="H16" si="3">H17</f>
        <v>0</v>
      </c>
      <c r="I16" s="23">
        <f t="shared" ref="I16" si="4">I17</f>
        <v>0</v>
      </c>
    </row>
    <row r="17" spans="3:9" ht="13.5" thickBot="1" x14ac:dyDescent="0.25">
      <c r="C17" s="26" t="s">
        <v>63</v>
      </c>
      <c r="D17" s="25"/>
      <c r="E17" s="25">
        <v>15000</v>
      </c>
      <c r="F17" s="25"/>
      <c r="G17" s="25">
        <v>14998</v>
      </c>
      <c r="H17" s="25"/>
      <c r="I17" s="25"/>
    </row>
    <row r="18" spans="3:9" ht="13.5" thickBot="1" x14ac:dyDescent="0.25">
      <c r="C18" s="22" t="s">
        <v>10</v>
      </c>
      <c r="D18" s="23">
        <f t="shared" ref="D18:I18" si="5">D10+D16</f>
        <v>6924700</v>
      </c>
      <c r="E18" s="23">
        <f t="shared" si="5"/>
        <v>8303992</v>
      </c>
      <c r="F18" s="23">
        <f t="shared" si="5"/>
        <v>1615086</v>
      </c>
      <c r="G18" s="23">
        <f t="shared" si="5"/>
        <v>3660454</v>
      </c>
      <c r="H18" s="23">
        <f t="shared" si="5"/>
        <v>0</v>
      </c>
      <c r="I18" s="23">
        <f t="shared" si="5"/>
        <v>0</v>
      </c>
    </row>
    <row r="19" spans="3:9" ht="13.5" thickBot="1" x14ac:dyDescent="0.25">
      <c r="C19" s="24"/>
      <c r="D19" s="25"/>
      <c r="E19" s="25"/>
      <c r="F19" s="25"/>
      <c r="G19" s="25"/>
      <c r="H19" s="25"/>
      <c r="I19" s="25"/>
    </row>
    <row r="20" spans="3:9" ht="13.5" thickBot="1" x14ac:dyDescent="0.25">
      <c r="C20" s="24" t="s">
        <v>11</v>
      </c>
      <c r="D20" s="25">
        <v>259</v>
      </c>
      <c r="E20" s="25">
        <v>254</v>
      </c>
      <c r="F20" s="25">
        <v>236</v>
      </c>
      <c r="G20" s="25">
        <v>244</v>
      </c>
      <c r="H20" s="25"/>
      <c r="I20" s="29"/>
    </row>
    <row r="21" spans="3:9" ht="20.25" customHeight="1" thickBot="1" x14ac:dyDescent="0.25">
      <c r="C21" s="30"/>
      <c r="D21" s="31"/>
      <c r="E21" s="31"/>
      <c r="F21" s="31"/>
      <c r="G21" s="32"/>
      <c r="H21" s="32"/>
      <c r="I21" s="32"/>
    </row>
    <row r="22" spans="3:9" ht="44.25" customHeight="1" thickBot="1" x14ac:dyDescent="0.25">
      <c r="C22" s="66" t="s">
        <v>49</v>
      </c>
      <c r="D22" s="67"/>
      <c r="E22" s="67"/>
      <c r="F22" s="67"/>
      <c r="G22" s="67"/>
      <c r="H22" s="67"/>
      <c r="I22" s="68"/>
    </row>
    <row r="23" spans="3:9" ht="12.75" customHeight="1" x14ac:dyDescent="0.2">
      <c r="C23" s="20" t="s">
        <v>1</v>
      </c>
      <c r="D23" s="52" t="s">
        <v>20</v>
      </c>
      <c r="E23" s="59" t="s">
        <v>21</v>
      </c>
      <c r="F23" s="5" t="s">
        <v>3</v>
      </c>
      <c r="G23" s="5" t="s">
        <v>3</v>
      </c>
      <c r="H23" s="5" t="s">
        <v>3</v>
      </c>
      <c r="I23" s="5" t="s">
        <v>3</v>
      </c>
    </row>
    <row r="24" spans="3:9" x14ac:dyDescent="0.2">
      <c r="C24" s="20" t="s">
        <v>2</v>
      </c>
      <c r="D24" s="53"/>
      <c r="E24" s="60"/>
      <c r="F24" s="1" t="s">
        <v>4</v>
      </c>
      <c r="G24" s="1" t="s">
        <v>4</v>
      </c>
      <c r="H24" s="1" t="s">
        <v>4</v>
      </c>
      <c r="I24" s="1" t="s">
        <v>4</v>
      </c>
    </row>
    <row r="25" spans="3:9" ht="39" thickBot="1" x14ac:dyDescent="0.25">
      <c r="C25" s="21"/>
      <c r="D25" s="54"/>
      <c r="E25" s="61"/>
      <c r="F25" s="10" t="s">
        <v>22</v>
      </c>
      <c r="G25" s="2" t="s">
        <v>23</v>
      </c>
      <c r="H25" s="2" t="s">
        <v>24</v>
      </c>
      <c r="I25" s="2" t="s">
        <v>25</v>
      </c>
    </row>
    <row r="26" spans="3:9" ht="13.5" thickBot="1" x14ac:dyDescent="0.25">
      <c r="C26" s="22" t="s">
        <v>5</v>
      </c>
      <c r="D26" s="23">
        <f>D28+D29+D30</f>
        <v>3303700</v>
      </c>
      <c r="E26" s="23">
        <f t="shared" ref="E26:I26" si="6">E28+E29+E30</f>
        <v>4102942</v>
      </c>
      <c r="F26" s="23">
        <f t="shared" si="6"/>
        <v>757019</v>
      </c>
      <c r="G26" s="23">
        <f t="shared" si="6"/>
        <v>1387006</v>
      </c>
      <c r="H26" s="23">
        <f t="shared" si="6"/>
        <v>0</v>
      </c>
      <c r="I26" s="23">
        <f t="shared" si="6"/>
        <v>0</v>
      </c>
    </row>
    <row r="27" spans="3:9" ht="13.5" thickBot="1" x14ac:dyDescent="0.25">
      <c r="C27" s="24" t="s">
        <v>6</v>
      </c>
      <c r="D27" s="25"/>
      <c r="E27" s="25"/>
      <c r="F27" s="25"/>
      <c r="G27" s="25"/>
      <c r="H27" s="25"/>
      <c r="I27" s="25"/>
    </row>
    <row r="28" spans="3:9" ht="13.5" thickBot="1" x14ac:dyDescent="0.25">
      <c r="C28" s="26" t="s">
        <v>7</v>
      </c>
      <c r="D28" s="25">
        <v>2298300</v>
      </c>
      <c r="E28" s="25">
        <v>2289874</v>
      </c>
      <c r="F28" s="25">
        <v>583018</v>
      </c>
      <c r="G28" s="25">
        <v>1123046</v>
      </c>
      <c r="H28" s="25"/>
      <c r="I28" s="25"/>
    </row>
    <row r="29" spans="3:9" ht="13.5" thickBot="1" x14ac:dyDescent="0.25">
      <c r="C29" s="26" t="s">
        <v>8</v>
      </c>
      <c r="D29" s="25">
        <v>997200</v>
      </c>
      <c r="E29" s="25">
        <v>997200</v>
      </c>
      <c r="F29" s="25">
        <v>127769</v>
      </c>
      <c r="G29" s="25">
        <v>217728</v>
      </c>
      <c r="H29" s="25"/>
      <c r="I29" s="25"/>
    </row>
    <row r="30" spans="3:9" ht="13.5" thickBot="1" x14ac:dyDescent="0.25">
      <c r="C30" s="26" t="s">
        <v>9</v>
      </c>
      <c r="D30" s="25">
        <v>8200</v>
      </c>
      <c r="E30" s="25">
        <v>815868</v>
      </c>
      <c r="F30" s="25">
        <v>46232</v>
      </c>
      <c r="G30" s="25">
        <v>46232</v>
      </c>
      <c r="H30" s="25"/>
      <c r="I30" s="25"/>
    </row>
    <row r="31" spans="3:9" ht="14.25" thickBot="1" x14ac:dyDescent="0.25">
      <c r="C31" s="28"/>
      <c r="D31" s="25"/>
      <c r="E31" s="25"/>
      <c r="F31" s="25"/>
      <c r="G31" s="25"/>
      <c r="H31" s="25"/>
      <c r="I31" s="25"/>
    </row>
    <row r="32" spans="3:9" ht="34.5" customHeight="1" thickBot="1" x14ac:dyDescent="0.25">
      <c r="C32" s="22" t="s">
        <v>48</v>
      </c>
      <c r="D32" s="23"/>
      <c r="E32" s="23"/>
      <c r="F32" s="23"/>
      <c r="G32" s="23"/>
      <c r="H32" s="23"/>
      <c r="I32" s="23"/>
    </row>
    <row r="33" spans="3:9" ht="13.5" thickBot="1" x14ac:dyDescent="0.25">
      <c r="C33" s="24"/>
      <c r="D33" s="25"/>
      <c r="E33" s="25"/>
      <c r="F33" s="25"/>
      <c r="G33" s="25"/>
      <c r="H33" s="25"/>
      <c r="I33" s="25"/>
    </row>
    <row r="34" spans="3:9" ht="13.5" thickBot="1" x14ac:dyDescent="0.25">
      <c r="C34" s="22" t="s">
        <v>10</v>
      </c>
      <c r="D34" s="23">
        <f t="shared" ref="D34:I34" si="7">D26+D32</f>
        <v>3303700</v>
      </c>
      <c r="E34" s="23">
        <f t="shared" si="7"/>
        <v>4102942</v>
      </c>
      <c r="F34" s="23">
        <f t="shared" si="7"/>
        <v>757019</v>
      </c>
      <c r="G34" s="23">
        <f t="shared" si="7"/>
        <v>1387006</v>
      </c>
      <c r="H34" s="23">
        <f t="shared" si="7"/>
        <v>0</v>
      </c>
      <c r="I34" s="23">
        <f t="shared" si="7"/>
        <v>0</v>
      </c>
    </row>
    <row r="35" spans="3:9" ht="13.5" thickBot="1" x14ac:dyDescent="0.25">
      <c r="C35" s="24"/>
      <c r="D35" s="25"/>
      <c r="E35" s="25"/>
      <c r="F35" s="25"/>
      <c r="G35" s="25"/>
      <c r="H35" s="25"/>
      <c r="I35" s="25"/>
    </row>
    <row r="36" spans="3:9" ht="13.5" thickBot="1" x14ac:dyDescent="0.25">
      <c r="C36" s="24" t="s">
        <v>11</v>
      </c>
      <c r="D36" s="25">
        <v>138</v>
      </c>
      <c r="E36" s="25">
        <v>136</v>
      </c>
      <c r="F36" s="25">
        <v>129</v>
      </c>
      <c r="G36" s="25">
        <v>133</v>
      </c>
      <c r="H36" s="25"/>
      <c r="I36" s="25"/>
    </row>
    <row r="37" spans="3:9" ht="24" customHeight="1" thickBot="1" x14ac:dyDescent="0.25">
      <c r="C37" s="30"/>
      <c r="D37" s="31"/>
      <c r="E37" s="31"/>
      <c r="F37" s="31"/>
      <c r="G37" s="31"/>
      <c r="H37" s="31"/>
      <c r="I37" s="31"/>
    </row>
    <row r="38" spans="3:9" ht="28.5" customHeight="1" thickBot="1" x14ac:dyDescent="0.25">
      <c r="C38" s="63" t="s">
        <v>50</v>
      </c>
      <c r="D38" s="64"/>
      <c r="E38" s="64"/>
      <c r="F38" s="64"/>
      <c r="G38" s="64"/>
      <c r="H38" s="64"/>
      <c r="I38" s="65"/>
    </row>
    <row r="39" spans="3:9" ht="12.75" customHeight="1" x14ac:dyDescent="0.2">
      <c r="C39" s="33" t="s">
        <v>1</v>
      </c>
      <c r="D39" s="52" t="s">
        <v>20</v>
      </c>
      <c r="E39" s="59" t="s">
        <v>21</v>
      </c>
      <c r="F39" s="5" t="s">
        <v>3</v>
      </c>
      <c r="G39" s="5" t="s">
        <v>3</v>
      </c>
      <c r="H39" s="5" t="s">
        <v>3</v>
      </c>
      <c r="I39" s="5" t="s">
        <v>3</v>
      </c>
    </row>
    <row r="40" spans="3:9" x14ac:dyDescent="0.2">
      <c r="C40" s="33" t="s">
        <v>2</v>
      </c>
      <c r="D40" s="53"/>
      <c r="E40" s="60"/>
      <c r="F40" s="1" t="s">
        <v>4</v>
      </c>
      <c r="G40" s="1" t="s">
        <v>4</v>
      </c>
      <c r="H40" s="1" t="s">
        <v>4</v>
      </c>
      <c r="I40" s="1" t="s">
        <v>4</v>
      </c>
    </row>
    <row r="41" spans="3:9" ht="39" thickBot="1" x14ac:dyDescent="0.25">
      <c r="C41" s="34"/>
      <c r="D41" s="54"/>
      <c r="E41" s="61"/>
      <c r="F41" s="10" t="s">
        <v>22</v>
      </c>
      <c r="G41" s="2" t="s">
        <v>23</v>
      </c>
      <c r="H41" s="2" t="s">
        <v>24</v>
      </c>
      <c r="I41" s="2" t="s">
        <v>25</v>
      </c>
    </row>
    <row r="42" spans="3:9" ht="13.5" thickBot="1" x14ac:dyDescent="0.25">
      <c r="C42" s="35" t="s">
        <v>5</v>
      </c>
      <c r="D42" s="23">
        <f>D44+D45+D46</f>
        <v>2143300</v>
      </c>
      <c r="E42" s="23">
        <f t="shared" ref="E42:I42" si="8">E44+E45+E46</f>
        <v>1799532</v>
      </c>
      <c r="F42" s="23">
        <f t="shared" si="8"/>
        <v>355902</v>
      </c>
      <c r="G42" s="23">
        <f t="shared" si="8"/>
        <v>693910</v>
      </c>
      <c r="H42" s="23">
        <f t="shared" si="8"/>
        <v>0</v>
      </c>
      <c r="I42" s="23">
        <f t="shared" si="8"/>
        <v>0</v>
      </c>
    </row>
    <row r="43" spans="3:9" ht="13.5" thickBot="1" x14ac:dyDescent="0.25">
      <c r="C43" s="36" t="s">
        <v>6</v>
      </c>
      <c r="D43" s="37"/>
      <c r="E43" s="37"/>
      <c r="F43" s="37"/>
      <c r="G43" s="37"/>
      <c r="H43" s="37"/>
      <c r="I43" s="37"/>
    </row>
    <row r="44" spans="3:9" ht="13.5" thickBot="1" x14ac:dyDescent="0.25">
      <c r="C44" s="38" t="s">
        <v>7</v>
      </c>
      <c r="D44" s="37">
        <v>1614400</v>
      </c>
      <c r="E44" s="37">
        <v>1270632</v>
      </c>
      <c r="F44" s="37">
        <v>329090</v>
      </c>
      <c r="G44" s="37">
        <v>609980</v>
      </c>
      <c r="H44" s="37"/>
      <c r="I44" s="37"/>
    </row>
    <row r="45" spans="3:9" ht="13.5" thickBot="1" x14ac:dyDescent="0.25">
      <c r="C45" s="38" t="s">
        <v>8</v>
      </c>
      <c r="D45" s="37">
        <v>468900</v>
      </c>
      <c r="E45" s="37">
        <v>528900</v>
      </c>
      <c r="F45" s="37">
        <v>26812</v>
      </c>
      <c r="G45" s="37">
        <v>83930</v>
      </c>
      <c r="H45" s="37"/>
      <c r="I45" s="37"/>
    </row>
    <row r="46" spans="3:9" ht="13.5" thickBot="1" x14ac:dyDescent="0.25">
      <c r="C46" s="38" t="s">
        <v>9</v>
      </c>
      <c r="D46" s="37">
        <v>60000</v>
      </c>
      <c r="E46" s="37"/>
      <c r="F46" s="37"/>
      <c r="G46" s="37"/>
      <c r="H46" s="37"/>
      <c r="I46" s="37"/>
    </row>
    <row r="47" spans="3:9" ht="14.25" thickBot="1" x14ac:dyDescent="0.25">
      <c r="C47" s="28"/>
      <c r="D47" s="25"/>
      <c r="E47" s="25"/>
      <c r="F47" s="25"/>
      <c r="G47" s="25"/>
      <c r="H47" s="25"/>
      <c r="I47" s="25"/>
    </row>
    <row r="48" spans="3:9" ht="39.75" customHeight="1" thickBot="1" x14ac:dyDescent="0.25">
      <c r="C48" s="35" t="s">
        <v>48</v>
      </c>
      <c r="D48" s="39"/>
      <c r="E48" s="39"/>
      <c r="F48" s="39"/>
      <c r="G48" s="39"/>
      <c r="H48" s="39"/>
      <c r="I48" s="39"/>
    </row>
    <row r="49" spans="3:9" ht="13.5" thickBot="1" x14ac:dyDescent="0.25">
      <c r="C49" s="36"/>
      <c r="D49" s="37"/>
      <c r="E49" s="37"/>
      <c r="F49" s="37"/>
      <c r="G49" s="37"/>
      <c r="H49" s="37"/>
      <c r="I49" s="37"/>
    </row>
    <row r="50" spans="3:9" ht="13.5" thickBot="1" x14ac:dyDescent="0.25">
      <c r="C50" s="35" t="s">
        <v>10</v>
      </c>
      <c r="D50" s="23">
        <f t="shared" ref="D50:I50" si="9">D42+D48</f>
        <v>2143300</v>
      </c>
      <c r="E50" s="23">
        <f t="shared" si="9"/>
        <v>1799532</v>
      </c>
      <c r="F50" s="23">
        <f t="shared" si="9"/>
        <v>355902</v>
      </c>
      <c r="G50" s="23">
        <f t="shared" si="9"/>
        <v>693910</v>
      </c>
      <c r="H50" s="23">
        <f t="shared" si="9"/>
        <v>0</v>
      </c>
      <c r="I50" s="23">
        <f t="shared" si="9"/>
        <v>0</v>
      </c>
    </row>
    <row r="51" spans="3:9" ht="13.5" thickBot="1" x14ac:dyDescent="0.25">
      <c r="C51" s="36"/>
      <c r="D51" s="37"/>
      <c r="E51" s="37"/>
      <c r="F51" s="37"/>
      <c r="G51" s="37"/>
      <c r="H51" s="37"/>
      <c r="I51" s="37"/>
    </row>
    <row r="52" spans="3:9" ht="13.5" thickBot="1" x14ac:dyDescent="0.25">
      <c r="C52" s="40" t="s">
        <v>11</v>
      </c>
      <c r="D52" s="41">
        <v>84</v>
      </c>
      <c r="E52" s="41">
        <v>85</v>
      </c>
      <c r="F52" s="41">
        <v>75</v>
      </c>
      <c r="G52" s="41">
        <v>65</v>
      </c>
      <c r="H52" s="42"/>
      <c r="I52" s="43"/>
    </row>
    <row r="53" spans="3:9" ht="26.25" customHeight="1" thickBot="1" x14ac:dyDescent="0.25">
      <c r="C53" s="44"/>
      <c r="D53" s="45"/>
      <c r="E53" s="45"/>
      <c r="F53" s="45"/>
      <c r="G53" s="46"/>
      <c r="H53" s="46"/>
      <c r="I53" s="46"/>
    </row>
    <row r="54" spans="3:9" ht="34.5" customHeight="1" thickBot="1" x14ac:dyDescent="0.25">
      <c r="C54" s="63" t="s">
        <v>51</v>
      </c>
      <c r="D54" s="64"/>
      <c r="E54" s="64"/>
      <c r="F54" s="64"/>
      <c r="G54" s="64"/>
      <c r="H54" s="64"/>
      <c r="I54" s="65"/>
    </row>
    <row r="55" spans="3:9" ht="12.75" customHeight="1" x14ac:dyDescent="0.2">
      <c r="C55" s="33" t="s">
        <v>1</v>
      </c>
      <c r="D55" s="52" t="s">
        <v>20</v>
      </c>
      <c r="E55" s="59" t="s">
        <v>21</v>
      </c>
      <c r="F55" s="5" t="s">
        <v>3</v>
      </c>
      <c r="G55" s="5" t="s">
        <v>3</v>
      </c>
      <c r="H55" s="5" t="s">
        <v>3</v>
      </c>
      <c r="I55" s="5" t="s">
        <v>3</v>
      </c>
    </row>
    <row r="56" spans="3:9" x14ac:dyDescent="0.2">
      <c r="C56" s="33" t="s">
        <v>2</v>
      </c>
      <c r="D56" s="53"/>
      <c r="E56" s="60"/>
      <c r="F56" s="1" t="s">
        <v>4</v>
      </c>
      <c r="G56" s="1" t="s">
        <v>4</v>
      </c>
      <c r="H56" s="1" t="s">
        <v>4</v>
      </c>
      <c r="I56" s="1" t="s">
        <v>4</v>
      </c>
    </row>
    <row r="57" spans="3:9" ht="39" thickBot="1" x14ac:dyDescent="0.25">
      <c r="C57" s="34"/>
      <c r="D57" s="54"/>
      <c r="E57" s="61"/>
      <c r="F57" s="10" t="s">
        <v>22</v>
      </c>
      <c r="G57" s="2" t="s">
        <v>23</v>
      </c>
      <c r="H57" s="2" t="s">
        <v>24</v>
      </c>
      <c r="I57" s="2" t="s">
        <v>25</v>
      </c>
    </row>
    <row r="58" spans="3:9" ht="13.5" thickBot="1" x14ac:dyDescent="0.25">
      <c r="C58" s="35" t="s">
        <v>5</v>
      </c>
      <c r="D58" s="23">
        <f>D60+D61+D62</f>
        <v>8732500</v>
      </c>
      <c r="E58" s="23">
        <f t="shared" ref="E58:I58" si="10">E60+E61+E62</f>
        <v>8754502</v>
      </c>
      <c r="F58" s="23">
        <f t="shared" si="10"/>
        <v>1571098</v>
      </c>
      <c r="G58" s="23">
        <f t="shared" si="10"/>
        <v>3216980</v>
      </c>
      <c r="H58" s="23">
        <f t="shared" si="10"/>
        <v>0</v>
      </c>
      <c r="I58" s="23">
        <f t="shared" si="10"/>
        <v>0</v>
      </c>
    </row>
    <row r="59" spans="3:9" ht="13.5" thickBot="1" x14ac:dyDescent="0.25">
      <c r="C59" s="36" t="s">
        <v>6</v>
      </c>
      <c r="D59" s="37"/>
      <c r="E59" s="37"/>
      <c r="F59" s="37"/>
      <c r="G59" s="37"/>
      <c r="H59" s="37"/>
      <c r="I59" s="37"/>
    </row>
    <row r="60" spans="3:9" ht="13.5" thickBot="1" x14ac:dyDescent="0.25">
      <c r="C60" s="38" t="s">
        <v>7</v>
      </c>
      <c r="D60" s="37">
        <v>5182700</v>
      </c>
      <c r="E60" s="37">
        <v>5236272</v>
      </c>
      <c r="F60" s="37">
        <v>1219760</v>
      </c>
      <c r="G60" s="37">
        <v>2459105</v>
      </c>
      <c r="H60" s="37"/>
      <c r="I60" s="37"/>
    </row>
    <row r="61" spans="3:9" ht="13.5" thickBot="1" x14ac:dyDescent="0.25">
      <c r="C61" s="38" t="s">
        <v>8</v>
      </c>
      <c r="D61" s="37">
        <v>2887500</v>
      </c>
      <c r="E61" s="37">
        <v>2850040</v>
      </c>
      <c r="F61" s="37">
        <v>351338</v>
      </c>
      <c r="G61" s="37">
        <v>743951</v>
      </c>
      <c r="H61" s="37"/>
      <c r="I61" s="37"/>
    </row>
    <row r="62" spans="3:9" ht="13.5" thickBot="1" x14ac:dyDescent="0.25">
      <c r="C62" s="38" t="s">
        <v>9</v>
      </c>
      <c r="D62" s="37">
        <v>662300</v>
      </c>
      <c r="E62" s="37">
        <v>668190</v>
      </c>
      <c r="F62" s="37"/>
      <c r="G62" s="37">
        <v>13924</v>
      </c>
      <c r="H62" s="37"/>
      <c r="I62" s="37"/>
    </row>
    <row r="63" spans="3:9" ht="14.25" thickBot="1" x14ac:dyDescent="0.25">
      <c r="C63" s="28"/>
      <c r="D63" s="25"/>
      <c r="E63" s="25"/>
      <c r="F63" s="25"/>
      <c r="G63" s="25"/>
      <c r="H63" s="25"/>
      <c r="I63" s="25"/>
    </row>
    <row r="64" spans="3:9" ht="42" customHeight="1" thickBot="1" x14ac:dyDescent="0.25">
      <c r="C64" s="35" t="s">
        <v>48</v>
      </c>
      <c r="D64" s="39">
        <f>D65</f>
        <v>60000</v>
      </c>
      <c r="E64" s="39">
        <f t="shared" ref="E64:I64" si="11">E65</f>
        <v>60000</v>
      </c>
      <c r="F64" s="39">
        <f t="shared" si="11"/>
        <v>48199</v>
      </c>
      <c r="G64" s="39">
        <f t="shared" si="11"/>
        <v>48199</v>
      </c>
      <c r="H64" s="39">
        <f t="shared" si="11"/>
        <v>0</v>
      </c>
      <c r="I64" s="39">
        <f t="shared" si="11"/>
        <v>0</v>
      </c>
    </row>
    <row r="65" spans="3:9" ht="24" customHeight="1" thickBot="1" x14ac:dyDescent="0.25">
      <c r="C65" s="36" t="s">
        <v>52</v>
      </c>
      <c r="D65" s="37">
        <v>60000</v>
      </c>
      <c r="E65" s="37">
        <v>60000</v>
      </c>
      <c r="F65" s="37">
        <v>48199</v>
      </c>
      <c r="G65" s="37">
        <v>48199</v>
      </c>
      <c r="H65" s="37"/>
      <c r="I65" s="37"/>
    </row>
    <row r="66" spans="3:9" ht="13.5" thickBot="1" x14ac:dyDescent="0.25">
      <c r="C66" s="35" t="s">
        <v>10</v>
      </c>
      <c r="D66" s="23">
        <f t="shared" ref="D66:I66" si="12">D58+D64</f>
        <v>8792500</v>
      </c>
      <c r="E66" s="23">
        <f t="shared" si="12"/>
        <v>8814502</v>
      </c>
      <c r="F66" s="23">
        <f t="shared" si="12"/>
        <v>1619297</v>
      </c>
      <c r="G66" s="23">
        <f t="shared" si="12"/>
        <v>3265179</v>
      </c>
      <c r="H66" s="23">
        <f t="shared" si="12"/>
        <v>0</v>
      </c>
      <c r="I66" s="23">
        <f t="shared" si="12"/>
        <v>0</v>
      </c>
    </row>
    <row r="67" spans="3:9" ht="13.5" thickBot="1" x14ac:dyDescent="0.25">
      <c r="C67" s="36"/>
      <c r="D67" s="37"/>
      <c r="E67" s="37"/>
      <c r="F67" s="37"/>
      <c r="G67" s="37"/>
      <c r="H67" s="37"/>
      <c r="I67" s="37"/>
    </row>
    <row r="68" spans="3:9" ht="13.5" thickBot="1" x14ac:dyDescent="0.25">
      <c r="C68" s="36" t="s">
        <v>11</v>
      </c>
      <c r="D68" s="47">
        <v>314</v>
      </c>
      <c r="E68" s="47">
        <v>313</v>
      </c>
      <c r="F68" s="47">
        <v>258</v>
      </c>
      <c r="G68" s="47">
        <v>288</v>
      </c>
      <c r="H68" s="47"/>
      <c r="I68" s="47"/>
    </row>
    <row r="69" spans="3:9" ht="15.75" x14ac:dyDescent="0.25">
      <c r="C69" s="48"/>
      <c r="D69" s="49"/>
      <c r="E69" s="49"/>
      <c r="F69" s="49"/>
      <c r="G69" s="49"/>
      <c r="H69" s="49"/>
      <c r="I69" s="49"/>
    </row>
    <row r="70" spans="3:9" ht="16.5" thickBot="1" x14ac:dyDescent="0.3">
      <c r="C70" s="49"/>
      <c r="D70" s="49"/>
      <c r="E70" s="49"/>
      <c r="F70" s="49"/>
      <c r="G70" s="49"/>
      <c r="H70" s="49"/>
      <c r="I70" s="49"/>
    </row>
    <row r="71" spans="3:9" ht="33.75" customHeight="1" thickBot="1" x14ac:dyDescent="0.25">
      <c r="C71" s="63" t="s">
        <v>53</v>
      </c>
      <c r="D71" s="64"/>
      <c r="E71" s="64"/>
      <c r="F71" s="64"/>
      <c r="G71" s="64"/>
      <c r="H71" s="64"/>
      <c r="I71" s="65"/>
    </row>
    <row r="72" spans="3:9" ht="12.75" customHeight="1" x14ac:dyDescent="0.2">
      <c r="C72" s="33" t="s">
        <v>1</v>
      </c>
      <c r="D72" s="52" t="s">
        <v>20</v>
      </c>
      <c r="E72" s="59" t="s">
        <v>21</v>
      </c>
      <c r="F72" s="5" t="s">
        <v>3</v>
      </c>
      <c r="G72" s="5" t="s">
        <v>3</v>
      </c>
      <c r="H72" s="5" t="s">
        <v>3</v>
      </c>
      <c r="I72" s="5" t="s">
        <v>3</v>
      </c>
    </row>
    <row r="73" spans="3:9" x14ac:dyDescent="0.2">
      <c r="C73" s="33" t="s">
        <v>2</v>
      </c>
      <c r="D73" s="53"/>
      <c r="E73" s="60"/>
      <c r="F73" s="1" t="s">
        <v>4</v>
      </c>
      <c r="G73" s="1" t="s">
        <v>4</v>
      </c>
      <c r="H73" s="1" t="s">
        <v>4</v>
      </c>
      <c r="I73" s="1" t="s">
        <v>4</v>
      </c>
    </row>
    <row r="74" spans="3:9" ht="39" thickBot="1" x14ac:dyDescent="0.25">
      <c r="C74" s="34"/>
      <c r="D74" s="54"/>
      <c r="E74" s="61"/>
      <c r="F74" s="10" t="s">
        <v>22</v>
      </c>
      <c r="G74" s="2" t="s">
        <v>23</v>
      </c>
      <c r="H74" s="2" t="s">
        <v>24</v>
      </c>
      <c r="I74" s="2" t="s">
        <v>25</v>
      </c>
    </row>
    <row r="75" spans="3:9" ht="13.5" thickBot="1" x14ac:dyDescent="0.25">
      <c r="C75" s="35" t="s">
        <v>5</v>
      </c>
      <c r="D75" s="23">
        <f>D77+D78+D79</f>
        <v>1217400</v>
      </c>
      <c r="E75" s="23">
        <f t="shared" ref="E75:I75" si="13">E77+E78+E79</f>
        <v>1217751</v>
      </c>
      <c r="F75" s="23">
        <f t="shared" si="13"/>
        <v>299939</v>
      </c>
      <c r="G75" s="23">
        <f t="shared" si="13"/>
        <v>608077</v>
      </c>
      <c r="H75" s="23">
        <f t="shared" si="13"/>
        <v>0</v>
      </c>
      <c r="I75" s="23">
        <f t="shared" si="13"/>
        <v>0</v>
      </c>
    </row>
    <row r="76" spans="3:9" ht="13.5" thickBot="1" x14ac:dyDescent="0.25">
      <c r="C76" s="36" t="s">
        <v>6</v>
      </c>
      <c r="D76" s="37"/>
      <c r="E76" s="37"/>
      <c r="F76" s="37"/>
      <c r="G76" s="37"/>
      <c r="H76" s="37"/>
      <c r="I76" s="37"/>
    </row>
    <row r="77" spans="3:9" ht="13.5" thickBot="1" x14ac:dyDescent="0.25">
      <c r="C77" s="38" t="s">
        <v>7</v>
      </c>
      <c r="D77" s="37">
        <v>1045900</v>
      </c>
      <c r="E77" s="37">
        <v>1046251</v>
      </c>
      <c r="F77" s="37">
        <v>267678</v>
      </c>
      <c r="G77" s="37">
        <v>521669</v>
      </c>
      <c r="H77" s="37"/>
      <c r="I77" s="37"/>
    </row>
    <row r="78" spans="3:9" ht="13.5" thickBot="1" x14ac:dyDescent="0.25">
      <c r="C78" s="38" t="s">
        <v>8</v>
      </c>
      <c r="D78" s="37">
        <v>169000</v>
      </c>
      <c r="E78" s="37">
        <v>169000</v>
      </c>
      <c r="F78" s="37">
        <v>30661</v>
      </c>
      <c r="G78" s="37">
        <v>84028</v>
      </c>
      <c r="H78" s="37"/>
      <c r="I78" s="37"/>
    </row>
    <row r="79" spans="3:9" ht="13.5" thickBot="1" x14ac:dyDescent="0.25">
      <c r="C79" s="38" t="s">
        <v>9</v>
      </c>
      <c r="D79" s="37">
        <v>2500</v>
      </c>
      <c r="E79" s="37">
        <v>2500</v>
      </c>
      <c r="F79" s="37">
        <v>1600</v>
      </c>
      <c r="G79" s="37">
        <v>2380</v>
      </c>
      <c r="H79" s="37"/>
      <c r="I79" s="37"/>
    </row>
    <row r="80" spans="3:9" ht="14.25" thickBot="1" x14ac:dyDescent="0.25">
      <c r="C80" s="28"/>
      <c r="D80" s="25"/>
      <c r="E80" s="25"/>
      <c r="F80" s="25"/>
      <c r="G80" s="25"/>
      <c r="H80" s="25"/>
      <c r="I80" s="25"/>
    </row>
    <row r="81" spans="3:9" ht="43.5" customHeight="1" thickBot="1" x14ac:dyDescent="0.25">
      <c r="C81" s="35" t="s">
        <v>48</v>
      </c>
      <c r="D81" s="39">
        <f>D82</f>
        <v>0</v>
      </c>
      <c r="E81" s="39">
        <f t="shared" ref="E81:I81" si="14">E82</f>
        <v>0</v>
      </c>
      <c r="F81" s="39">
        <f t="shared" si="14"/>
        <v>0</v>
      </c>
      <c r="G81" s="39">
        <f t="shared" si="14"/>
        <v>0</v>
      </c>
      <c r="H81" s="39">
        <f t="shared" si="14"/>
        <v>0</v>
      </c>
      <c r="I81" s="39">
        <f t="shared" si="14"/>
        <v>0</v>
      </c>
    </row>
    <row r="82" spans="3:9" ht="26.25" thickBot="1" x14ac:dyDescent="0.25">
      <c r="C82" s="38" t="s">
        <v>54</v>
      </c>
      <c r="D82" s="37"/>
      <c r="E82" s="37"/>
      <c r="F82" s="37"/>
      <c r="G82" s="37"/>
      <c r="H82" s="37"/>
      <c r="I82" s="37"/>
    </row>
    <row r="83" spans="3:9" ht="13.5" thickBot="1" x14ac:dyDescent="0.25">
      <c r="C83" s="35" t="s">
        <v>10</v>
      </c>
      <c r="D83" s="23">
        <f t="shared" ref="D83:I83" si="15">D75+D81</f>
        <v>1217400</v>
      </c>
      <c r="E83" s="23">
        <f t="shared" si="15"/>
        <v>1217751</v>
      </c>
      <c r="F83" s="23">
        <f t="shared" si="15"/>
        <v>299939</v>
      </c>
      <c r="G83" s="23">
        <f t="shared" si="15"/>
        <v>608077</v>
      </c>
      <c r="H83" s="23">
        <f t="shared" si="15"/>
        <v>0</v>
      </c>
      <c r="I83" s="23">
        <f t="shared" si="15"/>
        <v>0</v>
      </c>
    </row>
    <row r="84" spans="3:9" ht="13.5" thickBot="1" x14ac:dyDescent="0.25">
      <c r="C84" s="36"/>
      <c r="D84" s="37"/>
      <c r="E84" s="37"/>
      <c r="F84" s="37"/>
      <c r="G84" s="37"/>
      <c r="H84" s="37"/>
      <c r="I84" s="37"/>
    </row>
    <row r="85" spans="3:9" ht="13.5" thickBot="1" x14ac:dyDescent="0.25">
      <c r="C85" s="40" t="s">
        <v>11</v>
      </c>
      <c r="D85" s="41">
        <v>56</v>
      </c>
      <c r="E85" s="41">
        <v>55</v>
      </c>
      <c r="F85" s="41">
        <v>48</v>
      </c>
      <c r="G85" s="41">
        <v>49</v>
      </c>
      <c r="H85" s="41"/>
      <c r="I85" s="41"/>
    </row>
    <row r="86" spans="3:9" ht="30" customHeight="1" thickBot="1" x14ac:dyDescent="0.25">
      <c r="C86" s="44"/>
      <c r="D86" s="45"/>
      <c r="E86" s="45"/>
      <c r="F86" s="45"/>
      <c r="G86" s="46"/>
      <c r="H86" s="46"/>
      <c r="I86" s="46"/>
    </row>
    <row r="87" spans="3:9" ht="34.5" customHeight="1" thickBot="1" x14ac:dyDescent="0.25">
      <c r="C87" s="63" t="s">
        <v>55</v>
      </c>
      <c r="D87" s="64"/>
      <c r="E87" s="64"/>
      <c r="F87" s="64"/>
      <c r="G87" s="64"/>
      <c r="H87" s="64"/>
      <c r="I87" s="65"/>
    </row>
    <row r="88" spans="3:9" ht="12.75" customHeight="1" x14ac:dyDescent="0.2">
      <c r="C88" s="33" t="s">
        <v>1</v>
      </c>
      <c r="D88" s="52" t="s">
        <v>20</v>
      </c>
      <c r="E88" s="59" t="s">
        <v>21</v>
      </c>
      <c r="F88" s="5" t="s">
        <v>3</v>
      </c>
      <c r="G88" s="5" t="s">
        <v>3</v>
      </c>
      <c r="H88" s="5" t="s">
        <v>3</v>
      </c>
      <c r="I88" s="5" t="s">
        <v>3</v>
      </c>
    </row>
    <row r="89" spans="3:9" x14ac:dyDescent="0.2">
      <c r="C89" s="33" t="s">
        <v>2</v>
      </c>
      <c r="D89" s="53"/>
      <c r="E89" s="60"/>
      <c r="F89" s="1" t="s">
        <v>4</v>
      </c>
      <c r="G89" s="1" t="s">
        <v>4</v>
      </c>
      <c r="H89" s="1" t="s">
        <v>4</v>
      </c>
      <c r="I89" s="1" t="s">
        <v>4</v>
      </c>
    </row>
    <row r="90" spans="3:9" ht="39" thickBot="1" x14ac:dyDescent="0.25">
      <c r="C90" s="34"/>
      <c r="D90" s="54"/>
      <c r="E90" s="61"/>
      <c r="F90" s="10" t="s">
        <v>22</v>
      </c>
      <c r="G90" s="2" t="s">
        <v>23</v>
      </c>
      <c r="H90" s="2" t="s">
        <v>24</v>
      </c>
      <c r="I90" s="2" t="s">
        <v>25</v>
      </c>
    </row>
    <row r="91" spans="3:9" ht="13.5" thickBot="1" x14ac:dyDescent="0.25">
      <c r="C91" s="35" t="s">
        <v>5</v>
      </c>
      <c r="D91" s="23">
        <f>D93+D94+D95</f>
        <v>3137000</v>
      </c>
      <c r="E91" s="23">
        <f t="shared" ref="E91:I91" si="16">E93+E94+E95</f>
        <v>3475574</v>
      </c>
      <c r="F91" s="23">
        <f t="shared" si="16"/>
        <v>776524</v>
      </c>
      <c r="G91" s="23">
        <f t="shared" si="16"/>
        <v>1598513</v>
      </c>
      <c r="H91" s="23">
        <f t="shared" si="16"/>
        <v>0</v>
      </c>
      <c r="I91" s="23">
        <f t="shared" si="16"/>
        <v>0</v>
      </c>
    </row>
    <row r="92" spans="3:9" ht="13.5" thickBot="1" x14ac:dyDescent="0.25">
      <c r="C92" s="36" t="s">
        <v>6</v>
      </c>
      <c r="D92" s="37"/>
      <c r="E92" s="37"/>
      <c r="F92" s="37"/>
      <c r="G92" s="37"/>
      <c r="H92" s="37"/>
      <c r="I92" s="37"/>
    </row>
    <row r="93" spans="3:9" ht="13.5" thickBot="1" x14ac:dyDescent="0.25">
      <c r="C93" s="38" t="s">
        <v>7</v>
      </c>
      <c r="D93" s="37">
        <v>2405700</v>
      </c>
      <c r="E93" s="37">
        <v>2744274</v>
      </c>
      <c r="F93" s="37">
        <v>677702</v>
      </c>
      <c r="G93" s="37">
        <v>1336297</v>
      </c>
      <c r="H93" s="37"/>
      <c r="I93" s="37"/>
    </row>
    <row r="94" spans="3:9" ht="13.5" thickBot="1" x14ac:dyDescent="0.25">
      <c r="C94" s="38" t="s">
        <v>8</v>
      </c>
      <c r="D94" s="37">
        <v>636600</v>
      </c>
      <c r="E94" s="37">
        <v>726600</v>
      </c>
      <c r="F94" s="37">
        <v>98822</v>
      </c>
      <c r="G94" s="37">
        <v>257521</v>
      </c>
      <c r="H94" s="37"/>
      <c r="I94" s="37"/>
    </row>
    <row r="95" spans="3:9" ht="13.5" thickBot="1" x14ac:dyDescent="0.25">
      <c r="C95" s="38" t="s">
        <v>9</v>
      </c>
      <c r="D95" s="37">
        <v>94700</v>
      </c>
      <c r="E95" s="37">
        <v>4700</v>
      </c>
      <c r="F95" s="37"/>
      <c r="G95" s="37">
        <v>4695</v>
      </c>
      <c r="H95" s="37"/>
      <c r="I95" s="37"/>
    </row>
    <row r="96" spans="3:9" ht="14.25" thickBot="1" x14ac:dyDescent="0.25">
      <c r="C96" s="28"/>
      <c r="D96" s="25"/>
      <c r="E96" s="25"/>
      <c r="F96" s="25"/>
      <c r="G96" s="25"/>
      <c r="H96" s="25"/>
      <c r="I96" s="25"/>
    </row>
    <row r="97" spans="3:9" ht="38.25" customHeight="1" thickBot="1" x14ac:dyDescent="0.25">
      <c r="C97" s="35" t="s">
        <v>48</v>
      </c>
      <c r="D97" s="39"/>
      <c r="E97" s="39"/>
      <c r="F97" s="39"/>
      <c r="G97" s="39"/>
      <c r="H97" s="39"/>
      <c r="I97" s="39"/>
    </row>
    <row r="98" spans="3:9" ht="13.5" thickBot="1" x14ac:dyDescent="0.25">
      <c r="C98" s="36"/>
      <c r="D98" s="37"/>
      <c r="E98" s="37"/>
      <c r="F98" s="37"/>
      <c r="G98" s="37"/>
      <c r="H98" s="37"/>
      <c r="I98" s="37"/>
    </row>
    <row r="99" spans="3:9" ht="13.5" thickBot="1" x14ac:dyDescent="0.25">
      <c r="C99" s="35" t="s">
        <v>10</v>
      </c>
      <c r="D99" s="23">
        <f t="shared" ref="D99:I99" si="17">D91+D97</f>
        <v>3137000</v>
      </c>
      <c r="E99" s="23">
        <f t="shared" si="17"/>
        <v>3475574</v>
      </c>
      <c r="F99" s="23">
        <f t="shared" si="17"/>
        <v>776524</v>
      </c>
      <c r="G99" s="23">
        <f t="shared" si="17"/>
        <v>1598513</v>
      </c>
      <c r="H99" s="23">
        <f t="shared" si="17"/>
        <v>0</v>
      </c>
      <c r="I99" s="23">
        <f t="shared" si="17"/>
        <v>0</v>
      </c>
    </row>
    <row r="100" spans="3:9" ht="13.5" thickBot="1" x14ac:dyDescent="0.25">
      <c r="C100" s="36"/>
      <c r="D100" s="37"/>
      <c r="E100" s="37"/>
      <c r="F100" s="37"/>
      <c r="G100" s="37"/>
      <c r="H100" s="37"/>
      <c r="I100" s="37"/>
    </row>
    <row r="101" spans="3:9" ht="13.5" thickBot="1" x14ac:dyDescent="0.25">
      <c r="C101" s="36" t="s">
        <v>11</v>
      </c>
      <c r="D101" s="47">
        <v>144</v>
      </c>
      <c r="E101" s="47">
        <v>140</v>
      </c>
      <c r="F101" s="47">
        <v>138</v>
      </c>
      <c r="G101" s="37">
        <v>140</v>
      </c>
      <c r="H101" s="37"/>
      <c r="I101" s="37"/>
    </row>
    <row r="102" spans="3:9" x14ac:dyDescent="0.2">
      <c r="C102" s="50"/>
      <c r="D102" s="50"/>
      <c r="E102" s="50"/>
      <c r="F102" s="50"/>
      <c r="G102" s="50"/>
      <c r="H102" s="50"/>
      <c r="I102" s="50"/>
    </row>
    <row r="103" spans="3:9" x14ac:dyDescent="0.2">
      <c r="C103" s="50"/>
      <c r="D103" s="50"/>
      <c r="E103" s="50"/>
      <c r="F103" s="50"/>
      <c r="G103" s="50"/>
      <c r="H103" s="50"/>
      <c r="I103" s="50"/>
    </row>
    <row r="104" spans="3:9" ht="13.5" thickBot="1" x14ac:dyDescent="0.25">
      <c r="C104" s="50"/>
      <c r="D104" s="50"/>
      <c r="E104" s="50"/>
      <c r="F104" s="50"/>
      <c r="G104" s="50"/>
      <c r="H104" s="50"/>
      <c r="I104" s="50"/>
    </row>
    <row r="105" spans="3:9" ht="28.5" customHeight="1" thickBot="1" x14ac:dyDescent="0.25">
      <c r="C105" s="63" t="s">
        <v>56</v>
      </c>
      <c r="D105" s="64"/>
      <c r="E105" s="64"/>
      <c r="F105" s="64"/>
      <c r="G105" s="64"/>
      <c r="H105" s="64"/>
      <c r="I105" s="65"/>
    </row>
    <row r="106" spans="3:9" ht="12.75" customHeight="1" x14ac:dyDescent="0.2">
      <c r="C106" s="33" t="s">
        <v>1</v>
      </c>
      <c r="D106" s="52" t="s">
        <v>20</v>
      </c>
      <c r="E106" s="59" t="s">
        <v>21</v>
      </c>
      <c r="F106" s="5" t="s">
        <v>3</v>
      </c>
      <c r="G106" s="5" t="s">
        <v>3</v>
      </c>
      <c r="H106" s="5" t="s">
        <v>3</v>
      </c>
      <c r="I106" s="5" t="s">
        <v>3</v>
      </c>
    </row>
    <row r="107" spans="3:9" x14ac:dyDescent="0.2">
      <c r="C107" s="33" t="s">
        <v>2</v>
      </c>
      <c r="D107" s="53"/>
      <c r="E107" s="60"/>
      <c r="F107" s="1" t="s">
        <v>4</v>
      </c>
      <c r="G107" s="1" t="s">
        <v>4</v>
      </c>
      <c r="H107" s="1" t="s">
        <v>4</v>
      </c>
      <c r="I107" s="1" t="s">
        <v>4</v>
      </c>
    </row>
    <row r="108" spans="3:9" ht="39" thickBot="1" x14ac:dyDescent="0.25">
      <c r="C108" s="34"/>
      <c r="D108" s="54"/>
      <c r="E108" s="61"/>
      <c r="F108" s="10" t="s">
        <v>22</v>
      </c>
      <c r="G108" s="2" t="s">
        <v>23</v>
      </c>
      <c r="H108" s="2" t="s">
        <v>24</v>
      </c>
      <c r="I108" s="2" t="s">
        <v>25</v>
      </c>
    </row>
    <row r="109" spans="3:9" ht="13.5" thickBot="1" x14ac:dyDescent="0.25">
      <c r="C109" s="35" t="s">
        <v>5</v>
      </c>
      <c r="D109" s="23">
        <f>D111+D112+D113</f>
        <v>518300</v>
      </c>
      <c r="E109" s="23">
        <f t="shared" ref="E109:I109" si="18">E111+E112+E113</f>
        <v>563809</v>
      </c>
      <c r="F109" s="23">
        <f t="shared" si="18"/>
        <v>136519</v>
      </c>
      <c r="G109" s="23">
        <f t="shared" si="18"/>
        <v>245073</v>
      </c>
      <c r="H109" s="23">
        <f t="shared" si="18"/>
        <v>0</v>
      </c>
      <c r="I109" s="23">
        <f t="shared" si="18"/>
        <v>0</v>
      </c>
    </row>
    <row r="110" spans="3:9" ht="13.5" thickBot="1" x14ac:dyDescent="0.25">
      <c r="C110" s="36" t="s">
        <v>6</v>
      </c>
      <c r="D110" s="37"/>
      <c r="E110" s="37"/>
      <c r="F110" s="37"/>
      <c r="G110" s="37"/>
      <c r="H110" s="37"/>
      <c r="I110" s="37"/>
    </row>
    <row r="111" spans="3:9" ht="13.5" thickBot="1" x14ac:dyDescent="0.25">
      <c r="C111" s="38" t="s">
        <v>7</v>
      </c>
      <c r="D111" s="37">
        <v>400000</v>
      </c>
      <c r="E111" s="37">
        <v>400000</v>
      </c>
      <c r="F111" s="37">
        <v>86572</v>
      </c>
      <c r="G111" s="37">
        <v>174130</v>
      </c>
      <c r="H111" s="37"/>
      <c r="I111" s="37"/>
    </row>
    <row r="112" spans="3:9" ht="13.5" thickBot="1" x14ac:dyDescent="0.25">
      <c r="C112" s="38" t="s">
        <v>8</v>
      </c>
      <c r="D112" s="37">
        <v>118300</v>
      </c>
      <c r="E112" s="37">
        <v>163809</v>
      </c>
      <c r="F112" s="37">
        <v>49947</v>
      </c>
      <c r="G112" s="37">
        <v>70943</v>
      </c>
      <c r="H112" s="37"/>
      <c r="I112" s="37"/>
    </row>
    <row r="113" spans="3:9" ht="13.5" thickBot="1" x14ac:dyDescent="0.25">
      <c r="C113" s="38" t="s">
        <v>9</v>
      </c>
      <c r="D113" s="37"/>
      <c r="E113" s="37"/>
      <c r="F113" s="37"/>
      <c r="G113" s="37"/>
      <c r="H113" s="37"/>
      <c r="I113" s="37"/>
    </row>
    <row r="114" spans="3:9" ht="14.25" thickBot="1" x14ac:dyDescent="0.25">
      <c r="C114" s="28"/>
      <c r="D114" s="25"/>
      <c r="E114" s="25"/>
      <c r="F114" s="25"/>
      <c r="G114" s="25"/>
      <c r="H114" s="25"/>
      <c r="I114" s="25"/>
    </row>
    <row r="115" spans="3:9" ht="37.5" customHeight="1" thickBot="1" x14ac:dyDescent="0.25">
      <c r="C115" s="35" t="s">
        <v>48</v>
      </c>
      <c r="D115" s="39"/>
      <c r="E115" s="39"/>
      <c r="F115" s="39"/>
      <c r="G115" s="39"/>
      <c r="H115" s="39"/>
      <c r="I115" s="39"/>
    </row>
    <row r="116" spans="3:9" ht="13.5" thickBot="1" x14ac:dyDescent="0.25">
      <c r="C116" s="36"/>
      <c r="D116" s="37"/>
      <c r="E116" s="37"/>
      <c r="F116" s="37"/>
      <c r="G116" s="37"/>
      <c r="H116" s="37"/>
      <c r="I116" s="37"/>
    </row>
    <row r="117" spans="3:9" ht="13.5" thickBot="1" x14ac:dyDescent="0.25">
      <c r="C117" s="35" t="s">
        <v>10</v>
      </c>
      <c r="D117" s="23">
        <f t="shared" ref="D117:I117" si="19">D109+D115</f>
        <v>518300</v>
      </c>
      <c r="E117" s="23">
        <f t="shared" si="19"/>
        <v>563809</v>
      </c>
      <c r="F117" s="23">
        <f t="shared" si="19"/>
        <v>136519</v>
      </c>
      <c r="G117" s="23">
        <f t="shared" si="19"/>
        <v>245073</v>
      </c>
      <c r="H117" s="23">
        <f t="shared" si="19"/>
        <v>0</v>
      </c>
      <c r="I117" s="23">
        <f t="shared" si="19"/>
        <v>0</v>
      </c>
    </row>
    <row r="118" spans="3:9" ht="13.5" thickBot="1" x14ac:dyDescent="0.25">
      <c r="C118" s="36"/>
      <c r="D118" s="37"/>
      <c r="E118" s="37"/>
      <c r="F118" s="37"/>
      <c r="G118" s="37"/>
      <c r="H118" s="37"/>
      <c r="I118" s="37"/>
    </row>
    <row r="119" spans="3:9" ht="13.5" thickBot="1" x14ac:dyDescent="0.25">
      <c r="C119" s="36" t="s">
        <v>11</v>
      </c>
      <c r="D119" s="47">
        <v>22</v>
      </c>
      <c r="E119" s="47">
        <v>21</v>
      </c>
      <c r="F119" s="47">
        <v>20</v>
      </c>
      <c r="G119" s="47">
        <v>17</v>
      </c>
      <c r="H119" s="47"/>
      <c r="I119" s="47"/>
    </row>
    <row r="120" spans="3:9" x14ac:dyDescent="0.2">
      <c r="C120" s="50"/>
      <c r="D120" s="50"/>
      <c r="E120" s="50"/>
      <c r="F120" s="50"/>
      <c r="G120" s="50"/>
      <c r="H120" s="50"/>
      <c r="I120" s="50"/>
    </row>
    <row r="121" spans="3:9" ht="13.5" thickBot="1" x14ac:dyDescent="0.25">
      <c r="C121" s="50"/>
      <c r="D121" s="50"/>
      <c r="E121" s="50"/>
      <c r="F121" s="50"/>
      <c r="G121" s="50"/>
      <c r="H121" s="50"/>
      <c r="I121" s="50"/>
    </row>
    <row r="122" spans="3:9" ht="26.25" customHeight="1" thickBot="1" x14ac:dyDescent="0.25">
      <c r="C122" s="63" t="s">
        <v>57</v>
      </c>
      <c r="D122" s="64"/>
      <c r="E122" s="64"/>
      <c r="F122" s="64"/>
      <c r="G122" s="64"/>
      <c r="H122" s="64"/>
      <c r="I122" s="65"/>
    </row>
    <row r="123" spans="3:9" ht="12.75" customHeight="1" x14ac:dyDescent="0.2">
      <c r="C123" s="33" t="s">
        <v>1</v>
      </c>
      <c r="D123" s="52" t="s">
        <v>20</v>
      </c>
      <c r="E123" s="59" t="s">
        <v>21</v>
      </c>
      <c r="F123" s="5" t="s">
        <v>3</v>
      </c>
      <c r="G123" s="5" t="s">
        <v>3</v>
      </c>
      <c r="H123" s="5" t="s">
        <v>3</v>
      </c>
      <c r="I123" s="5" t="s">
        <v>3</v>
      </c>
    </row>
    <row r="124" spans="3:9" x14ac:dyDescent="0.2">
      <c r="C124" s="33" t="s">
        <v>2</v>
      </c>
      <c r="D124" s="53"/>
      <c r="E124" s="60"/>
      <c r="F124" s="1" t="s">
        <v>4</v>
      </c>
      <c r="G124" s="1" t="s">
        <v>4</v>
      </c>
      <c r="H124" s="1" t="s">
        <v>4</v>
      </c>
      <c r="I124" s="1" t="s">
        <v>4</v>
      </c>
    </row>
    <row r="125" spans="3:9" ht="39" thickBot="1" x14ac:dyDescent="0.25">
      <c r="C125" s="34"/>
      <c r="D125" s="54"/>
      <c r="E125" s="61"/>
      <c r="F125" s="10" t="s">
        <v>22</v>
      </c>
      <c r="G125" s="2" t="s">
        <v>23</v>
      </c>
      <c r="H125" s="2" t="s">
        <v>24</v>
      </c>
      <c r="I125" s="2" t="s">
        <v>25</v>
      </c>
    </row>
    <row r="126" spans="3:9" ht="13.5" thickBot="1" x14ac:dyDescent="0.25">
      <c r="C126" s="35" t="s">
        <v>5</v>
      </c>
      <c r="D126" s="23">
        <f>D128+D129+D130</f>
        <v>10011100</v>
      </c>
      <c r="E126" s="23">
        <f t="shared" ref="E126:I126" si="20">E128+E129+E130</f>
        <v>18235406</v>
      </c>
      <c r="F126" s="23">
        <f t="shared" si="20"/>
        <v>1890461</v>
      </c>
      <c r="G126" s="23">
        <f t="shared" si="20"/>
        <v>4643135</v>
      </c>
      <c r="H126" s="23">
        <f t="shared" si="20"/>
        <v>0</v>
      </c>
      <c r="I126" s="23">
        <f t="shared" si="20"/>
        <v>0</v>
      </c>
    </row>
    <row r="127" spans="3:9" ht="13.5" thickBot="1" x14ac:dyDescent="0.25">
      <c r="C127" s="36" t="s">
        <v>6</v>
      </c>
      <c r="D127" s="37"/>
      <c r="E127" s="37"/>
      <c r="F127" s="37"/>
      <c r="G127" s="37"/>
      <c r="H127" s="37"/>
      <c r="I127" s="37"/>
    </row>
    <row r="128" spans="3:9" ht="13.5" thickBot="1" x14ac:dyDescent="0.25">
      <c r="C128" s="38" t="s">
        <v>7</v>
      </c>
      <c r="D128" s="37">
        <v>5250700</v>
      </c>
      <c r="E128" s="37">
        <v>5250850</v>
      </c>
      <c r="F128" s="37">
        <v>1304755</v>
      </c>
      <c r="G128" s="37">
        <v>2534247</v>
      </c>
      <c r="H128" s="37"/>
      <c r="I128" s="37"/>
    </row>
    <row r="129" spans="3:9" ht="13.5" thickBot="1" x14ac:dyDescent="0.25">
      <c r="C129" s="38" t="s">
        <v>8</v>
      </c>
      <c r="D129" s="37">
        <v>4696100</v>
      </c>
      <c r="E129" s="37">
        <v>11491639</v>
      </c>
      <c r="F129" s="37">
        <v>585706</v>
      </c>
      <c r="G129" s="37">
        <v>2081336</v>
      </c>
      <c r="H129" s="37"/>
      <c r="I129" s="37"/>
    </row>
    <row r="130" spans="3:9" ht="13.5" thickBot="1" x14ac:dyDescent="0.25">
      <c r="C130" s="38" t="s">
        <v>9</v>
      </c>
      <c r="D130" s="37">
        <v>64300</v>
      </c>
      <c r="E130" s="37">
        <v>1492917</v>
      </c>
      <c r="F130" s="37"/>
      <c r="G130" s="37">
        <v>27552</v>
      </c>
      <c r="H130" s="37"/>
      <c r="I130" s="37"/>
    </row>
    <row r="131" spans="3:9" ht="14.25" thickBot="1" x14ac:dyDescent="0.25">
      <c r="C131" s="28"/>
      <c r="D131" s="25"/>
      <c r="E131" s="25"/>
      <c r="F131" s="25"/>
      <c r="G131" s="25"/>
      <c r="H131" s="25"/>
      <c r="I131" s="25"/>
    </row>
    <row r="132" spans="3:9" ht="35.25" customHeight="1" thickBot="1" x14ac:dyDescent="0.25">
      <c r="C132" s="35" t="s">
        <v>48</v>
      </c>
      <c r="D132" s="39"/>
      <c r="E132" s="39"/>
      <c r="F132" s="39"/>
      <c r="G132" s="39"/>
      <c r="H132" s="39"/>
      <c r="I132" s="39"/>
    </row>
    <row r="133" spans="3:9" ht="13.5" thickBot="1" x14ac:dyDescent="0.25">
      <c r="C133" s="36"/>
      <c r="D133" s="37"/>
      <c r="E133" s="37"/>
      <c r="F133" s="37"/>
      <c r="G133" s="37"/>
      <c r="H133" s="37"/>
      <c r="I133" s="37"/>
    </row>
    <row r="134" spans="3:9" ht="13.5" thickBot="1" x14ac:dyDescent="0.25">
      <c r="C134" s="35" t="s">
        <v>10</v>
      </c>
      <c r="D134" s="23">
        <f t="shared" ref="D134:I134" si="21">D126+D132</f>
        <v>10011100</v>
      </c>
      <c r="E134" s="23">
        <f t="shared" si="21"/>
        <v>18235406</v>
      </c>
      <c r="F134" s="23">
        <f t="shared" si="21"/>
        <v>1890461</v>
      </c>
      <c r="G134" s="23">
        <f t="shared" si="21"/>
        <v>4643135</v>
      </c>
      <c r="H134" s="23">
        <f t="shared" si="21"/>
        <v>0</v>
      </c>
      <c r="I134" s="23">
        <f t="shared" si="21"/>
        <v>0</v>
      </c>
    </row>
    <row r="135" spans="3:9" ht="13.5" thickBot="1" x14ac:dyDescent="0.25">
      <c r="C135" s="36"/>
      <c r="D135" s="37"/>
      <c r="E135" s="37"/>
      <c r="F135" s="37"/>
      <c r="G135" s="37"/>
      <c r="H135" s="37"/>
      <c r="I135" s="37"/>
    </row>
    <row r="136" spans="3:9" ht="13.5" thickBot="1" x14ac:dyDescent="0.25">
      <c r="C136" s="36" t="s">
        <v>11</v>
      </c>
      <c r="D136" s="37">
        <v>329</v>
      </c>
      <c r="E136" s="37">
        <v>323</v>
      </c>
      <c r="F136" s="37">
        <v>301</v>
      </c>
      <c r="G136" s="37">
        <v>304</v>
      </c>
      <c r="H136" s="37"/>
      <c r="I136" s="37"/>
    </row>
    <row r="137" spans="3:9" x14ac:dyDescent="0.2">
      <c r="C137" s="50"/>
      <c r="D137" s="50"/>
      <c r="E137" s="50"/>
      <c r="F137" s="50"/>
      <c r="G137" s="50"/>
      <c r="H137" s="50"/>
      <c r="I137" s="50"/>
    </row>
    <row r="138" spans="3:9" ht="13.5" thickBot="1" x14ac:dyDescent="0.25">
      <c r="C138" s="50"/>
      <c r="D138" s="50"/>
      <c r="E138" s="50"/>
      <c r="F138" s="50"/>
      <c r="G138" s="50"/>
      <c r="H138" s="50"/>
      <c r="I138" s="50"/>
    </row>
    <row r="139" spans="3:9" ht="28.5" customHeight="1" thickBot="1" x14ac:dyDescent="0.25">
      <c r="C139" s="63" t="s">
        <v>58</v>
      </c>
      <c r="D139" s="64"/>
      <c r="E139" s="64"/>
      <c r="F139" s="64"/>
      <c r="G139" s="64"/>
      <c r="H139" s="64"/>
      <c r="I139" s="65"/>
    </row>
    <row r="140" spans="3:9" ht="12.75" customHeight="1" x14ac:dyDescent="0.2">
      <c r="C140" s="33" t="s">
        <v>1</v>
      </c>
      <c r="D140" s="52" t="s">
        <v>20</v>
      </c>
      <c r="E140" s="59" t="s">
        <v>21</v>
      </c>
      <c r="F140" s="5" t="s">
        <v>3</v>
      </c>
      <c r="G140" s="5" t="s">
        <v>3</v>
      </c>
      <c r="H140" s="5" t="s">
        <v>3</v>
      </c>
      <c r="I140" s="5" t="s">
        <v>3</v>
      </c>
    </row>
    <row r="141" spans="3:9" x14ac:dyDescent="0.2">
      <c r="C141" s="33" t="s">
        <v>2</v>
      </c>
      <c r="D141" s="53"/>
      <c r="E141" s="60"/>
      <c r="F141" s="1" t="s">
        <v>4</v>
      </c>
      <c r="G141" s="1" t="s">
        <v>4</v>
      </c>
      <c r="H141" s="1" t="s">
        <v>4</v>
      </c>
      <c r="I141" s="1" t="s">
        <v>4</v>
      </c>
    </row>
    <row r="142" spans="3:9" ht="39" thickBot="1" x14ac:dyDescent="0.25">
      <c r="C142" s="34"/>
      <c r="D142" s="54"/>
      <c r="E142" s="61"/>
      <c r="F142" s="10" t="s">
        <v>22</v>
      </c>
      <c r="G142" s="2" t="s">
        <v>23</v>
      </c>
      <c r="H142" s="2" t="s">
        <v>24</v>
      </c>
      <c r="I142" s="2" t="s">
        <v>25</v>
      </c>
    </row>
    <row r="143" spans="3:9" ht="13.5" thickBot="1" x14ac:dyDescent="0.25">
      <c r="C143" s="35" t="s">
        <v>5</v>
      </c>
      <c r="D143" s="23">
        <f>D145+D146+D147</f>
        <v>16579100</v>
      </c>
      <c r="E143" s="23">
        <f t="shared" ref="E143:I143" si="22">E145+E146+E147</f>
        <v>16496498</v>
      </c>
      <c r="F143" s="23">
        <f t="shared" si="22"/>
        <v>3565398</v>
      </c>
      <c r="G143" s="23">
        <f t="shared" si="22"/>
        <v>6761396</v>
      </c>
      <c r="H143" s="23">
        <f t="shared" si="22"/>
        <v>0</v>
      </c>
      <c r="I143" s="23">
        <f t="shared" si="22"/>
        <v>0</v>
      </c>
    </row>
    <row r="144" spans="3:9" ht="13.5" thickBot="1" x14ac:dyDescent="0.25">
      <c r="C144" s="36" t="s">
        <v>6</v>
      </c>
      <c r="D144" s="37"/>
      <c r="E144" s="37"/>
      <c r="F144" s="37"/>
      <c r="G144" s="37"/>
      <c r="H144" s="37"/>
      <c r="I144" s="37"/>
    </row>
    <row r="145" spans="3:9" ht="13.5" thickBot="1" x14ac:dyDescent="0.25">
      <c r="C145" s="38" t="s">
        <v>7</v>
      </c>
      <c r="D145" s="37">
        <v>9106400</v>
      </c>
      <c r="E145" s="37">
        <v>9114512</v>
      </c>
      <c r="F145" s="37">
        <v>2202266</v>
      </c>
      <c r="G145" s="37">
        <v>4392498</v>
      </c>
      <c r="H145" s="37"/>
      <c r="I145" s="37"/>
    </row>
    <row r="146" spans="3:9" ht="13.5" thickBot="1" x14ac:dyDescent="0.25">
      <c r="C146" s="38" t="s">
        <v>8</v>
      </c>
      <c r="D146" s="37">
        <v>6681000</v>
      </c>
      <c r="E146" s="37">
        <v>6515245</v>
      </c>
      <c r="F146" s="37">
        <v>1353026</v>
      </c>
      <c r="G146" s="37">
        <v>2284152</v>
      </c>
      <c r="H146" s="37"/>
      <c r="I146" s="37"/>
    </row>
    <row r="147" spans="3:9" ht="13.5" thickBot="1" x14ac:dyDescent="0.25">
      <c r="C147" s="38" t="s">
        <v>9</v>
      </c>
      <c r="D147" s="37">
        <v>791700</v>
      </c>
      <c r="E147" s="37">
        <v>866741</v>
      </c>
      <c r="F147" s="37">
        <v>10106</v>
      </c>
      <c r="G147" s="37">
        <v>84746</v>
      </c>
      <c r="H147" s="37"/>
      <c r="I147" s="37"/>
    </row>
    <row r="148" spans="3:9" ht="14.25" thickBot="1" x14ac:dyDescent="0.25">
      <c r="C148" s="28"/>
      <c r="D148" s="25"/>
      <c r="E148" s="25"/>
      <c r="F148" s="25"/>
      <c r="G148" s="25"/>
      <c r="H148" s="25"/>
      <c r="I148" s="25"/>
    </row>
    <row r="149" spans="3:9" ht="42.75" customHeight="1" thickBot="1" x14ac:dyDescent="0.25">
      <c r="C149" s="35" t="s">
        <v>48</v>
      </c>
      <c r="D149" s="39"/>
      <c r="E149" s="39">
        <f>E150</f>
        <v>0</v>
      </c>
      <c r="F149" s="39">
        <f>F150</f>
        <v>0</v>
      </c>
      <c r="G149" s="39">
        <f>G150</f>
        <v>0</v>
      </c>
      <c r="H149" s="39">
        <f>H150</f>
        <v>0</v>
      </c>
      <c r="I149" s="39">
        <f>I150</f>
        <v>0</v>
      </c>
    </row>
    <row r="150" spans="3:9" ht="13.5" thickBot="1" x14ac:dyDescent="0.25">
      <c r="C150" s="36" t="s">
        <v>59</v>
      </c>
      <c r="D150" s="37"/>
      <c r="E150" s="37"/>
      <c r="F150" s="37"/>
      <c r="G150" s="37"/>
      <c r="H150" s="37"/>
      <c r="I150" s="37"/>
    </row>
    <row r="151" spans="3:9" ht="13.5" thickBot="1" x14ac:dyDescent="0.25">
      <c r="C151" s="35" t="s">
        <v>10</v>
      </c>
      <c r="D151" s="23">
        <f t="shared" ref="D151:I151" si="23">D143+D149</f>
        <v>16579100</v>
      </c>
      <c r="E151" s="23">
        <f t="shared" si="23"/>
        <v>16496498</v>
      </c>
      <c r="F151" s="23">
        <f t="shared" si="23"/>
        <v>3565398</v>
      </c>
      <c r="G151" s="23">
        <f t="shared" si="23"/>
        <v>6761396</v>
      </c>
      <c r="H151" s="23">
        <f t="shared" si="23"/>
        <v>0</v>
      </c>
      <c r="I151" s="23">
        <f t="shared" si="23"/>
        <v>0</v>
      </c>
    </row>
    <row r="152" spans="3:9" ht="13.5" thickBot="1" x14ac:dyDescent="0.25">
      <c r="C152" s="36"/>
      <c r="D152" s="37"/>
      <c r="E152" s="37"/>
      <c r="F152" s="37"/>
      <c r="G152" s="37"/>
      <c r="H152" s="37"/>
      <c r="I152" s="37"/>
    </row>
    <row r="153" spans="3:9" ht="13.5" thickBot="1" x14ac:dyDescent="0.25">
      <c r="C153" s="36" t="s">
        <v>11</v>
      </c>
      <c r="D153" s="47">
        <v>498</v>
      </c>
      <c r="E153" s="47">
        <v>496</v>
      </c>
      <c r="F153" s="47">
        <v>479</v>
      </c>
      <c r="G153" s="47">
        <v>483</v>
      </c>
      <c r="H153" s="47"/>
      <c r="I153" s="47"/>
    </row>
  </sheetData>
  <mergeCells count="30">
    <mergeCell ref="C22:I22"/>
    <mergeCell ref="D23:D25"/>
    <mergeCell ref="E23:E25"/>
    <mergeCell ref="C2:I2"/>
    <mergeCell ref="C3:I3"/>
    <mergeCell ref="C4:I4"/>
    <mergeCell ref="C6:I6"/>
    <mergeCell ref="D7:D9"/>
    <mergeCell ref="E7:E9"/>
    <mergeCell ref="C38:I38"/>
    <mergeCell ref="D39:D41"/>
    <mergeCell ref="E39:E41"/>
    <mergeCell ref="C54:I54"/>
    <mergeCell ref="D55:D57"/>
    <mergeCell ref="E55:E57"/>
    <mergeCell ref="C71:I71"/>
    <mergeCell ref="D72:D74"/>
    <mergeCell ref="E72:E74"/>
    <mergeCell ref="C87:I87"/>
    <mergeCell ref="D88:D90"/>
    <mergeCell ref="E88:E90"/>
    <mergeCell ref="C139:I139"/>
    <mergeCell ref="D140:D142"/>
    <mergeCell ref="E140:E142"/>
    <mergeCell ref="C105:I105"/>
    <mergeCell ref="D106:D108"/>
    <mergeCell ref="E106:E108"/>
    <mergeCell ref="C122:I122"/>
    <mergeCell ref="D123:D125"/>
    <mergeCell ref="E123:E1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пол+прог</vt:lpstr>
      <vt:lpstr>Прог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DStankulova</cp:lastModifiedBy>
  <dcterms:created xsi:type="dcterms:W3CDTF">2016-04-01T09:51:31Z</dcterms:created>
  <dcterms:modified xsi:type="dcterms:W3CDTF">2019-07-22T11:43:04Z</dcterms:modified>
</cp:coreProperties>
</file>